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489" documentId="13_ncr:1_{F6CB121F-512D-4AA6-A0C1-0FB36C537598}" xr6:coauthVersionLast="47" xr6:coauthVersionMax="47" xr10:uidLastSave="{F563E70F-AC91-45A3-ABB9-4D6242ACAD88}"/>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<sst xmlns="http://schemas.openxmlformats.org/spreadsheetml/2006/main" count="179004" uniqueCount="39094">
  <si>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</si>
  <si>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</si>
  <si>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</si>
  <si>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</si>
  <si>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</si>
  <si>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</si>
  <si>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</si>
  <si>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</si>
  <si>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</si>
  <si>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</si>
  <si>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</si>
  <si>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</si>
  <si>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</si>
  <si>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</si>
  <si>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</si>
  <si>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</si>
  <si>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</si>
  <si>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</si>
  <si>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</si>
  <si>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</si>
  <si>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</si>
  <si>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</si>
  <si>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</si>
  <si>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</si>
  <si>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</si>
  <si>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</si>
  <si>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</si>
  <si>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</si>
  <si>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</si>
  <si>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</si>
  <si>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</si>
  <si>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</si>
  <si>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</si>
  <si>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</si>
  <si>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</si>
  <si>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</si>
  <si>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</si>
  <si>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</si>
  <si>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</si>
  <si>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</si>
  <si>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</si>
  <si>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</si>
  <si>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</si>
  <si>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</si>
  <si>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</si>
  <si>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</si>
  <si>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</si>
  <si>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</si>
  <si>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</si>
  <si>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</si>
  <si>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</si>
  <si>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</si>
  <si>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</si>
  <si>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</si>
  <si>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</si>
  <si>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</si>
  <si>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</si>
  <si>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</si>
  <si>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</si>
  <si>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</si>
  <si>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</si>
  <si>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</si>
  <si>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</si>
  <si>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</si>
  <si>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</si>
  <si>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</si>
  <si>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</si>
  <si>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</si>
  <si>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</si>
  <si>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</si>
  <si>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</si>
  <si>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</si>
  <si>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</si>
  <si>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</si>
  <si>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</si>
  <si>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</si>
  <si>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</si>
  <si>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</si>
  <si>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</si>
  <si>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</si>
  <si>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</si>
  <si>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</si>
  <si>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</si>
  <si>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</si>
  <si>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</si>
  <si>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</si>
  <si>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</si>
  <si>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</si>
  <si>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</si>
  <si>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</si>
  <si>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</si>
  <si>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</si>
  <si>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</si>
  <si>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</si>
  <si>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</si>
  <si>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</si>
  <si>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</si>
  <si>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</si>
  <si>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</si>
  <si>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</si>
  <si>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</si>
  <si>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</si>
  <si>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</si>
  <si>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</si>
  <si>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</si>
  <si>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</si>
  <si>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</si>
  <si>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</si>
  <si>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</si>
  <si>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</si>
  <si>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</si>
  <si>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</si>
  <si>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</si>
  <si>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</si>
  <si>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</si>
  <si>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</si>
  <si>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</si>
  <si>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</si>
  <si>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</si>
  <si>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</si>
  <si>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</si>
  <si>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</si>
  <si>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</si>
  <si>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</si>
  <si>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</si>
  <si>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</si>
  <si>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</si>
  <si>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</si>
  <si>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</si>
  <si>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</si>
  <si>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</si>
  <si>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</si>
  <si>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</si>
  <si>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</si>
  <si>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</si>
  <si>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</si>
  <si>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</si>
  <si>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</si>
  <si>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</si>
  <si>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</si>
  <si>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</si>
  <si>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</si>
  <si>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</si>
  <si>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</si>
  <si>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</si>
  <si>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</si>
  <si>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</si>
  <si>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</si>
  <si>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</si>
  <si>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</si>
  <si>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</si>
  <si>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</si>
  <si>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</si>
  <si>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</si>
  <si>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</si>
  <si>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</si>
  <si>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</si>
  <si>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</si>
  <si>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</si>
  <si>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</si>
  <si>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</si>
  <si>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</si>
  <si>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</si>
  <si>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</si>
  <si>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</si>
  <si>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</si>
  <si>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</si>
  <si>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</si>
  <si>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</si>
  <si>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</si>
  <si>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</si>
  <si>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</si>
  <si>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</si>
  <si>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</si>
  <si>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</si>
  <si>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</si>
  <si>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</si>
  <si>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</si>
  <si>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</si>
  <si>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</si>
  <si>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</si>
  <si>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</si>
  <si>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</si>
  <si>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</si>
  <si>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</si>
  <si>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</si>
  <si>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</si>
  <si>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</si>
  <si>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</si>
  <si>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</si>
  <si>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</si>
  <si>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</si>
  <si>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</si>
  <si>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</si>
  <si>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</si>
  <si>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</si>
  <si>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</si>
  <si>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</si>
  <si>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</si>
  <si>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</si>
  <si>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</si>
  <si>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</si>
  <si>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</si>
  <si>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</si>
  <si>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</si>
  <si>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</si>
  <si>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</si>
  <si>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</si>
  <si>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</si>
  <si>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</si>
  <si>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</si>
  <si>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</si>
  <si>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</si>
  <si>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</si>
  <si>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</si>
  <si>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</si>
  <si>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</si>
  <si>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</si>
  <si>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</si>
  <si>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</si>
  <si>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</si>
  <si>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</si>
  <si>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</si>
  <si>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</si>
  <si>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</si>
  <si>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</si>
  <si>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</si>
  <si>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</si>
  <si>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</si>
  <si>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</si>
  <si>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</si>
  <si>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</si>
  <si>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</si>
  <si>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</si>
  <si>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</si>
  <si>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</si>
  <si>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</si>
  <si>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</si>
  <si>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</si>
  <si>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</si>
  <si>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</si>
  <si>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</si>
  <si>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</si>
  <si>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</si>
  <si>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</si>
  <si>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</si>
  <si>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</si>
  <si>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</si>
  <si>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</si>
  <si>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</si>
  <si>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</si>
  <si>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</si>
  <si>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</si>
  <si>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</si>
  <si>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</si>
  <si>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</si>
  <si>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</si>
  <si>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</si>
  <si>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</si>
  <si>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</si>
  <si>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</si>
  <si>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</si>
  <si>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</si>
  <si>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</si>
  <si>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</si>
  <si>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</si>
  <si>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</si>
  <si>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</si>
  <si>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</si>
  <si>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</si>
  <si>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</si>
  <si>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</si>
  <si>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</si>
  <si>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</si>
  <si>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</si>
  <si>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</si>
  <si>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</si>
  <si>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</si>
  <si>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</si>
  <si>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</si>
  <si>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</si>
  <si>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</si>
  <si>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</si>
  <si>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</si>
  <si>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</si>
  <si>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</si>
  <si>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</si>
  <si>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</si>
  <si>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</si>
  <si>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</si>
  <si>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</si>
  <si>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</si>
  <si>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</si>
  <si>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</si>
  <si>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</si>
  <si>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</si>
  <si>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</si>
  <si>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</si>
  <si>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</si>
  <si>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</si>
  <si>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</si>
  <si>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</si>
  <si>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</si>
  <si>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</si>
  <si>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</si>
  <si>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</si>
  <si>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</si>
  <si>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</si>
  <si>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</si>
  <si>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</si>
  <si>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</si>
  <si>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</si>
  <si>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</si>
  <si>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</si>
  <si>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</si>
  <si>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</si>
  <si>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</si>
  <si>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</si>
  <si>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</si>
  <si>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</si>
  <si>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</si>
  <si>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</si>
  <si>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</si>
  <si>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</si>
  <si>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</si>
  <si>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</si>
  <si>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</si>
  <si>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</si>
  <si>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</si>
  <si>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</si>
  <si>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</si>
  <si>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</si>
  <si>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</si>
  <si>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</si>
  <si>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</si>
  <si>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</si>
  <si>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</si>
  <si>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</si>
  <si>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</si>
  <si>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</si>
  <si>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</si>
  <si>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</si>
  <si>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</si>
  <si>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</si>
  <si>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</si>
  <si>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</si>
  <si>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</si>
  <si>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</si>
  <si>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</si>
  <si>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</si>
  <si>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</si>
  <si>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</si>
  <si>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</si>
  <si>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</si>
  <si>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</si>
  <si>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</si>
  <si>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</si>
  <si>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</si>
  <si>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</si>
  <si>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</si>
  <si>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</si>
  <si>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</si>
  <si>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</si>
  <si>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</si>
  <si>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</si>
  <si>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</si>
  <si>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</si>
  <si>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</si>
  <si>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</si>
  <si>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</si>
  <si>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</si>
  <si>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</si>
  <si>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</si>
  <si>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</si>
  <si>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</si>
  <si>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</si>
  <si>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</si>
  <si>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</si>
  <si>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</si>
  <si>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</si>
  <si>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</si>
  <si>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</si>
  <si>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</si>
  <si>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</si>
  <si>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</si>
  <si>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</si>
  <si>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</si>
  <si>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</si>
  <si>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</si>
  <si>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</si>
  <si>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</si>
  <si>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</si>
  <si>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</si>
  <si>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</si>
  <si>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</si>
  <si>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</si>
  <si>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</si>
  <si>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</si>
  <si>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</si>
  <si>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</si>
  <si>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</si>
  <si>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</si>
  <si>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</si>
  <si>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</si>
  <si>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</si>
  <si>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</si>
  <si>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</si>
  <si>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</si>
  <si>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</si>
  <si>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</si>
  <si>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</si>
  <si>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</si>
  <si>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</si>
  <si>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</si>
  <si>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</si>
  <si>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</si>
  <si>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</si>
  <si>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</si>
  <si>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</si>
  <si>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</si>
  <si>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</si>
  <si>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</si>
  <si>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</si>
  <si>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</si>
  <si>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</si>
  <si>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</si>
  <si>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</si>
  <si>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</si>
  <si>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</si>
  <si>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</si>
  <si>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</si>
  <si>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</si>
  <si>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</si>
  <si>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</si>
  <si>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</si>
  <si>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</si>
  <si>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</si>
  <si>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</si>
  <si>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</si>
  <si>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</si>
  <si>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</si>
  <si>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</si>
  <si>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</si>
  <si>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</si>
  <si>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</si>
  <si>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</si>
  <si>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</si>
  <si>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</si>
  <si>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</si>
  <si>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</si>
  <si>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</si>
  <si>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</si>
  <si>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</si>
  <si>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</si>
  <si>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</si>
  <si>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</si>
  <si>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</si>
  <si>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</si>
  <si>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</si>
  <si>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</si>
  <si>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</si>
  <si>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</si>
  <si>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</si>
  <si>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</si>
  <si>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</si>
  <si>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</si>
  <si>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</si>
  <si>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</si>
  <si>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</si>
  <si>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</si>
  <si>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</si>
  <si>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</si>
  <si>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</si>
  <si>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</si>
  <si>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</si>
  <si>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</si>
  <si>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</si>
  <si>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</si>
  <si>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</si>
  <si>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</si>
  <si>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</si>
  <si>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</si>
  <si>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</si>
  <si>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</si>
  <si>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</si>
  <si>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</si>
  <si>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</si>
  <si>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</si>
  <si>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</si>
  <si>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</si>
  <si>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</si>
  <si>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</si>
  <si>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</si>
  <si>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</si>
  <si>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</si>
  <si>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</si>
  <si>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</si>
  <si>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</si>
  <si>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</si>
  <si>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</si>
  <si>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</si>
  <si>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</si>
  <si>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</si>
  <si>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</si>
  <si>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</si>
  <si>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</si>
  <si>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</si>
  <si>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</si>
  <si>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</si>
  <si>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</si>
  <si>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</si>
  <si>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</si>
  <si>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</si>
  <si>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</si>
  <si>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</si>
  <si>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</si>
  <si>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</si>
  <si>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</si>
  <si>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</si>
  <si>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</si>
  <si>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</si>
  <si>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</si>
  <si>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</si>
  <si>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</si>
  <si>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</si>
  <si>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</si>
  <si>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</si>
  <si>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</si>
  <si>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</si>
  <si>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</si>
  <si>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</si>
  <si>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</si>
  <si>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</si>
  <si>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</si>
  <si>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</si>
  <si>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</si>
  <si>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</si>
  <si>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</si>
  <si>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</si>
  <si>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</si>
  <si>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</si>
  <si>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</si>
  <si>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</si>
  <si>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</si>
  <si>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</si>
  <si>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</si>
  <si>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</si>
  <si>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</si>
  <si>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</si>
  <si>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</si>
  <si>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</si>
  <si>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</si>
  <si>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</si>
  <si>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</si>
  <si>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</si>
  <si>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</si>
  <si>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</si>
  <si>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</si>
  <si>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</si>
  <si>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</si>
  <si>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</si>
  <si>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</si>
  <si>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</si>
  <si>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</si>
  <si>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</si>
  <si>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</si>
  <si>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</si>
  <si>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</si>
  <si>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</si>
  <si>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</si>
  <si>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</si>
  <si>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</si>
  <si>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</si>
  <si>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</si>
  <si>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</si>
  <si>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</si>
  <si>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</si>
  <si>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</si>
  <si>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</si>
  <si>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</si>
  <si>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</si>
  <si>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</si>
  <si>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</si>
  <si>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</si>
  <si>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</si>
  <si>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</si>
  <si>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</si>
  <si>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</si>
  <si>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</si>
  <si>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</si>
  <si>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</si>
  <si>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</si>
  <si>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</si>
  <si>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</si>
  <si>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</si>
  <si>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</si>
  <si>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</si>
  <si>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</si>
  <si>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</si>
  <si>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</si>
  <si>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</si>
  <si>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</si>
  <si>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</si>
  <si>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</si>
  <si>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</si>
  <si>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</si>
  <si>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</si>
  <si>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</si>
  <si>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</si>
  <si>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</si>
  <si>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</si>
  <si>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</si>
  <si>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</si>
  <si>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</si>
  <si>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</si>
  <si>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</si>
  <si>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</si>
  <si>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</si>
  <si>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</si>
  <si>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</si>
  <si>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</si>
  <si>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</si>
  <si>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</si>
  <si>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</si>
  <si>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</si>
  <si>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</si>
  <si>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</si>
  <si>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</si>
  <si>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</si>
  <si>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</si>
  <si>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</si>
  <si>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</si>
  <si>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</si>
  <si>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</si>
  <si>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</si>
  <si>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</si>
  <si>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</si>
  <si>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</si>
  <si>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</si>
  <si>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</si>
  <si>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</si>
  <si>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</si>
  <si>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</si>
  <si>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</si>
  <si>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</si>
  <si>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</si>
  <si>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</si>
  <si>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</si>
  <si>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</si>
  <si>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</si>
  <si>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</si>
  <si>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</si>
  <si>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</si>
  <si>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</si>
  <si>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</si>
  <si>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</si>
  <si>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</si>
  <si>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</si>
  <si>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</si>
  <si>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</si>
  <si>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</si>
  <si>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</si>
  <si>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</si>
  <si>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</si>
  <si>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</si>
  <si>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</si>
  <si>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</si>
  <si>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</si>
  <si>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</si>
  <si>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</si>
  <si>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</si>
  <si>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</si>
  <si>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</si>
  <si>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</si>
  <si>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</si>
  <si>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</si>
  <si>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</si>
  <si>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</si>
  <si>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</si>
  <si>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</si>
  <si>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</si>
  <si>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</si>
  <si>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</si>
  <si>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</si>
  <si>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</si>
  <si>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</si>
  <si>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</si>
  <si>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</si>
  <si>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</si>
  <si>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</si>
  <si>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</si>
  <si>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</si>
  <si>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</si>
  <si>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</si>
  <si>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</si>
  <si>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</si>
  <si>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</si>
  <si>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</si>
  <si>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</si>
  <si>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</si>
  <si>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</si>
  <si>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</si>
  <si>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</si>
  <si>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</si>
  <si>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</si>
  <si>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</si>
  <si>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</si>
  <si>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</si>
  <si>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</si>
  <si>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</si>
  <si>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</si>
  <si>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</si>
  <si>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</si>
  <si>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</si>
  <si>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</si>
  <si>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</si>
  <si>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</si>
  <si>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</si>
  <si>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</si>
  <si>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</si>
  <si>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</si>
  <si>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</si>
  <si>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</si>
  <si>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</si>
  <si>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</si>
  <si>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</si>
  <si>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</si>
  <si>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</si>
  <si>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</si>
  <si>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</si>
  <si>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</si>
  <si>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</si>
  <si>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</si>
  <si>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</si>
  <si>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</si>
  <si>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</si>
  <si>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</si>
  <si>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</si>
  <si>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</si>
  <si>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</si>
  <si>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</si>
  <si>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</si>
  <si>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</si>
  <si>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</si>
  <si>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</si>
  <si>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</si>
  <si>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</si>
  <si>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</si>
  <si>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</si>
  <si>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</si>
  <si>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</si>
  <si>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</si>
  <si>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</si>
  <si>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</si>
  <si>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</si>
  <si>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</si>
  <si>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</si>
  <si>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</si>
  <si>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</si>
  <si>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</si>
  <si>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</si>
  <si>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</si>
  <si>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</si>
  <si>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</si>
  <si>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</si>
  <si>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</si>
  <si>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</si>
  <si>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</si>
  <si>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</si>
  <si>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</si>
  <si>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</si>
  <si>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</si>
  <si>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</si>
  <si>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</si>
  <si>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</si>
  <si>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</si>
  <si>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</si>
  <si>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</si>
  <si>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</si>
  <si>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</si>
  <si>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</si>
  <si>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</si>
  <si>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</si>
  <si>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</si>
  <si>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</si>
  <si>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</si>
  <si>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</si>
  <si>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</si>
  <si>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</si>
  <si>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</si>
  <si>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</si>
  <si>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</si>
  <si>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</si>
  <si>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</si>
  <si>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</si>
  <si>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</si>
  <si>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</si>
  <si>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</si>
  <si>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</si>
  <si>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</si>
  <si>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</si>
  <si>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</si>
  <si>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</si>
  <si>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</si>
  <si>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</si>
  <si>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</si>
  <si>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</si>
  <si>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</si>
  <si>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</si>
  <si>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</si>
  <si>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</si>
  <si>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</si>
  <si>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</si>
  <si>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</si>
  <si>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</si>
  <si>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</si>
  <si>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</si>
  <si>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</si>
  <si>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</si>
  <si>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</si>
  <si>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</si>
  <si>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</si>
  <si>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</si>
  <si>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</si>
  <si>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</si>
  <si>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</si>
  <si>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</si>
  <si>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</si>
  <si>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</si>
  <si>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</si>
  <si>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</si>
  <si>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</si>
  <si>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</si>
  <si>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</si>
  <si>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</si>
  <si>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</si>
  <si>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</si>
  <si>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</si>
  <si>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</si>
  <si>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</si>
  <si>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</si>
  <si>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</si>
  <si>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</si>
  <si>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</si>
  <si>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</si>
  <si>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</si>
  <si>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</si>
  <si>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</si>
  <si>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</si>
  <si>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</si>
  <si>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</si>
  <si>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</si>
  <si>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</si>
  <si>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</si>
  <si>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</si>
  <si>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</si>
  <si>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</si>
  <si>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</si>
  <si>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</si>
  <si>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</si>
  <si>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</si>
  <si>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</si>
  <si>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</si>
  <si>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</si>
  <si>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</si>
  <si>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</si>
  <si>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</si>
  <si>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</si>
  <si>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</si>
  <si>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</si>
  <si>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</si>
  <si>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</si>
  <si>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</si>
  <si>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</si>
  <si>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</si>
  <si>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</si>
  <si>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</si>
  <si>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</si>
  <si>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</si>
  <si>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</si>
  <si>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</si>
  <si>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</si>
  <si>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</si>
  <si>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</si>
  <si>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</si>
  <si>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</si>
  <si>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</si>
  <si>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</si>
  <si>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</si>
  <si>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</si>
  <si>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</si>
  <si>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</si>
  <si>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</si>
  <si>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</si>
  <si>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</si>
  <si>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</si>
  <si>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</si>
  <si>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</si>
  <si>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</si>
  <si>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</si>
  <si>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</si>
  <si>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</si>
  <si>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</si>
  <si>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</si>
  <si>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</si>
  <si>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</si>
  <si>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</si>
  <si>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</si>
  <si>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</si>
  <si>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</si>
  <si>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</si>
  <si>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</si>
  <si>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</si>
  <si>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</si>
  <si>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</si>
  <si>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</si>
  <si>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</si>
  <si>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</si>
  <si>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</si>
  <si>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</si>
  <si>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</si>
  <si>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</si>
  <si>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</si>
  <si>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</si>
  <si>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</si>
  <si>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</si>
  <si>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</si>
  <si>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</si>
  <si>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</si>
  <si>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</si>
  <si>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</si>
  <si>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</si>
  <si>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</si>
  <si>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</si>
  <si>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</si>
  <si>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</si>
  <si>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</si>
  <si>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</si>
  <si>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</si>
  <si>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</si>
  <si>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</si>
  <si>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</si>
  <si>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</si>
  <si>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</si>
  <si>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</si>
  <si>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</si>
  <si>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</si>
  <si>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</si>
  <si>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</si>
  <si>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</si>
  <si>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</si>
  <si>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</si>
  <si>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</si>
  <si>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</si>
  <si>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</si>
  <si>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</si>
  <si>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</si>
  <si>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</si>
  <si>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</si>
  <si>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</si>
  <si>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</si>
  <si>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</si>
  <si>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</si>
  <si>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</si>
  <si>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</si>
  <si>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</si>
  <si>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</si>
  <si>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</si>
  <si>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</si>
  <si>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</si>
  <si>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</si>
  <si>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</si>
  <si>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</si>
  <si>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</si>
  <si>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</si>
  <si>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</si>
  <si>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</si>
  <si>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</si>
  <si>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</si>
  <si>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</si>
  <si>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</si>
  <si>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</si>
  <si>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</si>
  <si>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</si>
  <si>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</si>
  <si>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</si>
  <si>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</si>
  <si>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</si>
  <si>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</si>
  <si>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</si>
  <si>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</si>
  <si>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</si>
  <si>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</si>
  <si>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</si>
  <si>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</si>
  <si>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</si>
  <si>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</si>
  <si>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</si>
  <si>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</si>
  <si>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</si>
  <si>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</si>
  <si>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</si>
  <si>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</si>
  <si>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</si>
  <si>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</si>
  <si>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</si>
  <si>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</si>
  <si>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</si>
  <si>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</si>
  <si>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</si>
  <si>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</si>
  <si>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</si>
  <si>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</si>
  <si>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</si>
  <si>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</si>
  <si>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</si>
  <si>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</si>
  <si>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</si>
  <si>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</si>
  <si>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</si>
  <si>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</si>
  <si>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</si>
  <si>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</si>
  <si>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</si>
  <si>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</si>
  <si>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</si>
  <si>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</si>
  <si>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</si>
  <si>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</si>
  <si>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</si>
  <si>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</si>
  <si>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</si>
  <si>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</si>
  <si>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</si>
  <si>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</si>
  <si>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</si>
  <si>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</si>
  <si>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</si>
  <si>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</si>
  <si>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</si>
  <si>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</si>
  <si>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</si>
  <si>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</si>
  <si>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</si>
  <si>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</si>
  <si>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</si>
  <si>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</si>
  <si>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</si>
  <si>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</si>
  <si>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</si>
  <si>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</si>
  <si>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</si>
  <si>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</si>
  <si>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</si>
  <si>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</si>
  <si>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</si>
  <si>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</si>
  <si>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</si>
  <si>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</si>
  <si>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</si>
  <si>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</si>
  <si>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</si>
  <si>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</si>
  <si>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</si>
  <si>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</si>
  <si>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</si>
  <si>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</si>
  <si>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</si>
  <si>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</si>
  <si>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</si>
  <si>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</si>
  <si>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</si>
  <si>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</si>
  <si>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</si>
  <si>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</si>
  <si>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</si>
  <si>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</si>
  <si>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</si>
  <si>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</si>
  <si>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</si>
  <si>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</si>
  <si>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</si>
  <si>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</si>
  <si>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</si>
  <si>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</si>
  <si>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</si>
  <si>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</si>
  <si>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</si>
  <si>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</si>
  <si>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</si>
  <si>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</si>
  <si>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</si>
  <si>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</si>
  <si>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</si>
  <si>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</si>
  <si>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</si>
  <si>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</si>
  <si>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</si>
  <si>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</si>
  <si>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</si>
  <si>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</si>
  <si>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</si>
  <si>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</si>
  <si>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</si>
  <si>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</si>
  <si>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</si>
  <si>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</si>
  <si>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</si>
  <si>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</si>
  <si>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</si>
  <si>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</si>
  <si>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</si>
  <si>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</si>
  <si>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</si>
  <si>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</si>
  <si>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</si>
  <si>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</si>
  <si>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</si>
  <si>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</si>
  <si>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</si>
  <si>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</si>
  <si>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</si>
  <si>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</si>
  <si>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</si>
  <si>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</si>
  <si>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</si>
  <si>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</si>
  <si>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</si>
  <si>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</si>
  <si>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</si>
  <si>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</si>
  <si>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</si>
  <si>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</si>
  <si>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</si>
  <si>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</si>
  <si>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</si>
  <si>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</si>
  <si>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</si>
  <si>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</si>
  <si>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</si>
  <si>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</si>
  <si>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</si>
  <si>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</si>
  <si>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</si>
  <si>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</si>
  <si>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</si>
  <si>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</si>
  <si>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</si>
  <si>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</si>
  <si>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</si>
  <si>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</si>
  <si>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</si>
  <si>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</si>
  <si>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</si>
  <si>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</si>
  <si>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</si>
  <si>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</si>
  <si>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</si>
  <si>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</si>
  <si>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</si>
  <si>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</si>
  <si>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</si>
  <si>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</si>
  <si>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</si>
  <si>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</si>
  <si>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</si>
  <si>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</si>
  <si>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</si>
  <si>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</si>
  <si>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</si>
  <si>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</si>
  <si>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</si>
  <si>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</si>
  <si>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</si>
  <si>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</si>
  <si>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</si>
  <si>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</si>
  <si>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</si>
  <si>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</si>
  <si>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</si>
  <si>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</si>
  <si>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</si>
  <si>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</si>
  <si>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</si>
  <si>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</si>
  <si>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</si>
  <si>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</si>
  <si>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</si>
  <si>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</si>
  <si>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</si>
  <si>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</si>
  <si>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</si>
  <si>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</si>
  <si>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</si>
  <si>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</si>
  <si>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</si>
  <si>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</si>
  <si>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</si>
  <si>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</si>
  <si>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</si>
  <si>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</si>
  <si>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</si>
  <si>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</si>
  <si>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</si>
  <si>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</si>
  <si>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</si>
  <si>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</si>
  <si>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</si>
  <si>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</si>
  <si>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</si>
  <si>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</si>
  <si>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</si>
  <si>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</si>
  <si>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</si>
  <si>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</si>
  <si>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</si>
  <si>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</si>
  <si>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</si>
  <si>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</si>
  <si>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</si>
  <si>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</si>
  <si>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</si>
  <si>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</si>
  <si>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</si>
  <si>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</si>
  <si>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</si>
  <si>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</si>
  <si>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</si>
  <si>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</si>
  <si>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</si>
  <si>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</si>
  <si>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</si>
  <si>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</si>
  <si>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</si>
  <si>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</si>
  <si>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</si>
  <si>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</si>
  <si>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</si>
  <si>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</si>
  <si>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</si>
  <si>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</si>
  <si>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</si>
  <si>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</si>
  <si>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</si>
  <si>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</si>
  <si>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</si>
  <si>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</si>
  <si>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</si>
  <si>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</si>
  <si>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</si>
  <si>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</si>
  <si>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</si>
  <si>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</si>
  <si>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</si>
  <si>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</si>
  <si>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</si>
  <si>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</si>
  <si>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</si>
  <si>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</si>
  <si>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</si>
  <si>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</si>
  <si>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</si>
  <si>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</si>
  <si>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</si>
  <si>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</si>
  <si>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</si>
  <si>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</si>
  <si>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</si>
  <si>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</si>
  <si>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</si>
  <si>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</si>
  <si>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</si>
  <si>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</si>
  <si>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</si>
  <si>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</si>
  <si>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</si>
  <si>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</si>
  <si>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</si>
  <si>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</si>
  <si>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</si>
  <si>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</si>
  <si>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</si>
  <si>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</si>
  <si>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</si>
  <si>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</si>
  <si>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</si>
  <si>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</si>
  <si>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</si>
  <si>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</si>
  <si>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</si>
  <si>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</si>
  <si>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</si>
  <si>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</si>
  <si>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</si>
  <si>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</si>
  <si>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</si>
  <si>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</si>
  <si>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</si>
  <si>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</si>
  <si>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</si>
  <si>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</si>
  <si>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</si>
  <si>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</si>
  <si>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</si>
  <si>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</si>
  <si>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</si>
  <si>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</si>
  <si>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</si>
  <si>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</si>
  <si>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</si>
  <si>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</si>
  <si>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</si>
  <si>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</si>
  <si>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</si>
  <si>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</si>
  <si>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</si>
  <si>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</si>
  <si>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</si>
  <si>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</si>
  <si>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</si>
  <si>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</si>
  <si>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</si>
  <si>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</si>
  <si>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</si>
  <si>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</si>
  <si>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</si>
  <si>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</si>
  <si>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</si>
  <si>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</si>
  <si>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</si>
  <si>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</si>
  <si>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</si>
  <si>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</si>
  <si>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</si>
  <si>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</si>
  <si>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</si>
  <si>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</si>
  <si>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</si>
  <si>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</si>
  <si>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</si>
  <si>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</si>
  <si>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</si>
  <si>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</si>
  <si>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</si>
  <si>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</si>
  <si>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</si>
  <si>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</si>
  <si>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</si>
  <si>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</si>
  <si>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</si>
  <si>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</si>
  <si>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</si>
  <si>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</si>
  <si>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</si>
  <si>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</si>
  <si>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</si>
  <si>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</si>
  <si>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</si>
  <si>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</si>
  <si>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</si>
  <si>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</si>
  <si>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</si>
  <si>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</si>
  <si>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</si>
  <si>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</si>
  <si>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</si>
  <si>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</si>
  <si>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</si>
  <si>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</si>
  <si>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</si>
  <si>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</si>
  <si>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</si>
  <si>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</si>
  <si>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</si>
  <si>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</si>
  <si>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</si>
  <si>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</si>
  <si>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</si>
  <si>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</si>
  <si>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</si>
  <si>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</si>
  <si>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</si>
  <si>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</si>
  <si>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</si>
  <si>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</si>
  <si>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</si>
  <si>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</si>
  <si>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</si>
  <si>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</si>
  <si>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</si>
  <si>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</si>
  <si>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</si>
  <si>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</si>
  <si>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</si>
  <si>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</si>
  <si>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</si>
  <si>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</si>
  <si>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</si>
  <si>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</si>
  <si>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</si>
  <si>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</si>
  <si>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</si>
  <si>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</si>
  <si>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</si>
  <si>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</si>
  <si>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</si>
  <si>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</si>
  <si>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</si>
  <si>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</si>
  <si>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</si>
  <si>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</si>
  <si>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</si>
  <si>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</si>
  <si>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</si>
  <si>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</si>
  <si>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</si>
  <si>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</si>
  <si>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</si>
  <si>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</si>
  <si>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</si>
  <si>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</si>
  <si>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</si>
  <si>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</si>
  <si>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</si>
  <si>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</si>
  <si>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</si>
  <si>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</si>
  <si>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</si>
  <si>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</si>
  <si>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</si>
  <si>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</si>
  <si>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</si>
  <si>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</si>
  <si>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</si>
  <si>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</si>
  <si>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</si>
  <si>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</si>
  <si>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</si>
  <si>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</si>
  <si>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</si>
  <si>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</si>
  <si>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</si>
  <si>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</si>
  <si>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</si>
  <si>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</si>
  <si>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</si>
  <si>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</si>
  <si>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</si>
  <si>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</si>
  <si>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</si>
  <si>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</si>
  <si>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</si>
  <si>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</si>
  <si>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</si>
  <si>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</si>
  <si>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</si>
  <si>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</si>
  <si>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</si>
  <si>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</si>
  <si>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</si>
  <si>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</si>
  <si>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</si>
  <si>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</si>
  <si>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</si>
  <si>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</si>
  <si>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</si>
  <si>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</si>
  <si>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</si>
  <si>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</si>
  <si>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</si>
  <si>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</si>
  <si>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</si>
  <si>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</si>
  <si>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</si>
  <si>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</si>
  <si>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</si>
  <si>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</si>
  <si>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</si>
  <si>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</si>
  <si>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</si>
  <si>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</si>
  <si>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</si>
  <si>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</si>
  <si>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</si>
  <si>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</si>
  <si>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</si>
  <si>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</si>
  <si>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</si>
  <si>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</si>
  <si>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</si>
  <si>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</si>
  <si>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</si>
  <si>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</si>
  <si>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</si>
  <si>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</si>
  <si>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</si>
  <si>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</si>
  <si>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</si>
  <si>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</si>
  <si>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</si>
  <si>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</si>
  <si>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</si>
  <si>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</si>
  <si>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</si>
  <si>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</si>
  <si>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</si>
  <si>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</si>
  <si>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</si>
  <si>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</si>
  <si>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</si>
  <si>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</si>
  <si>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</si>
  <si>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</si>
  <si>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</si>
  <si>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</si>
  <si>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</si>
  <si>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</si>
  <si>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</si>
  <si>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</si>
  <si>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</si>
  <si>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</si>
  <si>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</si>
  <si>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</si>
  <si>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</si>
  <si>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</si>
  <si>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</si>
  <si>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</si>
  <si>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</si>
  <si>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</si>
  <si>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</si>
  <si>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</si>
  <si>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</si>
  <si>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</si>
  <si>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</si>
  <si>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</si>
  <si>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</si>
  <si>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</si>
  <si>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</si>
  <si>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</si>
  <si>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</si>
  <si>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</si>
  <si>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</si>
  <si>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</si>
  <si>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</si>
  <si>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</si>
  <si>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</si>
  <si>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</si>
  <si>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</si>
  <si>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</si>
  <si>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</si>
  <si>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</si>
  <si>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</si>
  <si>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</si>
  <si>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</si>
  <si>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</si>
  <si>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</si>
  <si>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</si>
  <si>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</si>
  <si>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</si>
  <si>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</si>
  <si>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</si>
  <si>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</si>
  <si>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</si>
  <si>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</si>
  <si>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</si>
  <si>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</si>
  <si>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</si>
  <si>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</si>
  <si>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</si>
  <si>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</si>
  <si>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</si>
  <si>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</si>
  <si>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</si>
  <si>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</si>
  <si>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</si>
  <si>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</si>
  <si>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</si>
  <si>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</si>
  <si>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</si>
  <si>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</si>
  <si>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</si>
  <si>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</si>
  <si>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</si>
  <si>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</si>
  <si>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</si>
  <si>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</si>
  <si>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</si>
  <si>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</si>
  <si>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</si>
  <si>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</si>
  <si>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</si>
  <si>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</si>
  <si>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</si>
  <si>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</si>
  <si>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</si>
  <si>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</si>
  <si>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</si>
  <si>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</si>
  <si>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</si>
  <si>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</si>
  <si>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</si>
  <si>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</si>
  <si>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</si>
  <si>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</si>
  <si>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</si>
  <si>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</si>
  <si>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</si>
  <si>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</si>
  <si>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</si>
  <si>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</si>
  <si>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</si>
  <si>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</si>
  <si>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</si>
  <si>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</si>
  <si>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</si>
  <si>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</si>
  <si>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</si>
  <si>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</si>
  <si>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</si>
  <si>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</si>
  <si>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</si>
  <si>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</si>
  <si>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</si>
  <si>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</si>
  <si>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</si>
  <si>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</si>
  <si>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</si>
  <si>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</si>
  <si>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</si>
  <si>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</si>
  <si>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</si>
  <si>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</si>
  <si>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</si>
  <si>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</si>
  <si>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</si>
  <si>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</si>
  <si>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</si>
  <si>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</si>
  <si>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</si>
  <si>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</si>
  <si>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</si>
  <si>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</si>
  <si>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</si>
  <si>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</si>
  <si>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</si>
  <si>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</si>
  <si>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</si>
  <si>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</si>
  <si>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</si>
  <si>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</si>
  <si>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</si>
  <si>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</si>
  <si>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</si>
  <si>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</si>
  <si>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</si>
  <si>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</si>
  <si>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</si>
  <si>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</si>
  <si>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</si>
  <si>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</si>
  <si>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</si>
  <si>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</si>
  <si>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</si>
  <si>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</si>
  <si>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</si>
  <si>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</si>
  <si>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</si>
  <si>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</si>
  <si>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</si>
  <si>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</si>
  <si>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</si>
  <si>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</si>
  <si>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</si>
  <si>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</si>
  <si>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</si>
  <si>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</si>
  <si>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</si>
  <si>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</si>
  <si>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</si>
  <si>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</si>
  <si>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</si>
  <si>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</si>
  <si>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</si>
  <si>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</si>
  <si>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</si>
  <si>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</si>
  <si>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</si>
  <si>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</si>
  <si>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</si>
  <si>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</si>
  <si>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</si>
  <si>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</si>
  <si>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</si>
  <si>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</si>
  <si>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</si>
  <si>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</si>
  <si>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</si>
  <si>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</si>
  <si>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</si>
  <si>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</si>
  <si>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</si>
  <si>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</si>
  <si>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</si>
  <si>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</si>
  <si>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</si>
  <si>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</si>
  <si>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</si>
  <si>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</si>
  <si>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</si>
  <si>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</si>
  <si>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</si>
  <si>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</si>
  <si>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</si>
  <si>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</si>
  <si>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</si>
  <si>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</si>
  <si>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</si>
  <si>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</si>
  <si>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</si>
  <si>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</si>
  <si>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</si>
  <si>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</si>
  <si>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</si>
  <si>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</si>
  <si>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</si>
  <si>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</si>
  <si>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</si>
  <si>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</si>
  <si>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</si>
  <si>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</si>
  <si>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</si>
  <si>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</si>
  <si>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</si>
  <si>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</si>
  <si>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</si>
  <si>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</si>
  <si>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</si>
  <si>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</si>
  <si>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</si>
  <si>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</si>
  <si>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</si>
  <si>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</si>
  <si>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</si>
  <si>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</si>
  <si>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</si>
  <si>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</si>
  <si>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</si>
  <si>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</si>
  <si>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</si>
  <si>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</si>
  <si>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</si>
  <si>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</si>
  <si>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</si>
  <si>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</si>
  <si>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</si>
  <si>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</si>
  <si>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</si>
  <si>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</si>
  <si>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</si>
  <si>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</si>
  <si>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</si>
  <si>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</si>
  <si>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</si>
  <si>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</si>
  <si>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</si>
  <si>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</si>
  <si>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</si>
  <si>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</si>
  <si>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</si>
  <si>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</si>
  <si>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</si>
  <si>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</si>
  <si>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</si>
  <si>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</si>
  <si>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</si>
  <si>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</si>
  <si>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</si>
  <si>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</si>
  <si>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</si>
  <si>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</si>
  <si>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</si>
  <si>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</si>
  <si>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</si>
  <si>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</si>
  <si>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</si>
  <si>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</si>
  <si>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</si>
  <si>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</si>
  <si>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</si>
  <si>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</si>
  <si>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</si>
  <si>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</si>
  <si>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</si>
  <si>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</si>
  <si>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</si>
  <si>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</si>
  <si>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</si>
  <si>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</si>
  <si>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</si>
  <si>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</si>
  <si>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</si>
  <si>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</si>
  <si>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</si>
  <si>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</si>
  <si>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</si>
  <si>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</si>
  <si>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</si>
  <si>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</si>
  <si>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</si>
  <si>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</si>
  <si>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</si>
  <si>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</si>
  <si>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</si>
  <si>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</si>
  <si>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</si>
  <si>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</si>
  <si>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</si>
  <si>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</si>
  <si>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</si>
  <si>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</si>
  <si>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</si>
  <si>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</si>
  <si>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</si>
  <si>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</si>
  <si>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</si>
  <si>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</si>
  <si>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</si>
  <si>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</si>
  <si>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</si>
  <si>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</si>
  <si>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</si>
  <si>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</si>
  <si>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</si>
  <si>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</si>
  <si>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</si>
  <si>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</si>
  <si>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</si>
  <si>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</si>
  <si>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</si>
  <si>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</si>
  <si>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</si>
  <si>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</si>
  <si>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</si>
  <si>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</si>
  <si>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</si>
  <si>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</si>
  <si>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</si>
  <si>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</si>
  <si>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</si>
  <si>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</si>
  <si>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</si>
  <si>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</si>
  <si>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</si>
  <si>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</si>
  <si>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</si>
  <si>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</si>
  <si>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</si>
  <si>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</si>
  <si>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</si>
  <si>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</si>
  <si>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</si>
  <si>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</si>
  <si>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</si>
  <si>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</si>
  <si>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</si>
  <si>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</si>
  <si>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</si>
  <si>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</si>
  <si>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</si>
  <si>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</si>
  <si>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</si>
  <si>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</si>
  <si>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</si>
  <si>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</si>
  <si>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</si>
  <si>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</si>
  <si>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</si>
  <si>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</si>
  <si>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</si>
  <si>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</si>
  <si>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</si>
  <si>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</si>
  <si>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</si>
  <si>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</si>
  <si>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</si>
  <si>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</si>
  <si>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</si>
  <si>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</si>
  <si>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</si>
  <si>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</si>
  <si>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</si>
  <si>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</si>
  <si>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</si>
  <si>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</si>
  <si>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</si>
  <si>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</si>
  <si>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</si>
  <si>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</si>
  <si>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</si>
  <si>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</si>
  <si>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</si>
  <si>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</si>
  <si>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</si>
  <si>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</si>
  <si>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</si>
  <si>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</si>
  <si>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</si>
  <si>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</si>
  <si>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</si>
  <si>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</si>
  <si>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</si>
  <si>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</si>
  <si>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</si>
  <si>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</si>
  <si>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</si>
  <si>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</si>
  <si>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</si>
  <si>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</si>
  <si>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</si>
  <si>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</si>
  <si>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</si>
  <si>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</si>
  <si>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</si>
  <si>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</si>
  <si>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</si>
  <si>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</si>
  <si>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</si>
  <si>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</si>
  <si>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</si>
  <si>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</si>
  <si>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</si>
  <si>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</si>
  <si>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</si>
  <si>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</si>
  <si>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</si>
  <si>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</si>
  <si>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</si>
  <si>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</si>
  <si>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</si>
  <si>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</si>
  <si>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</si>
  <si>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</si>
  <si>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</si>
  <si>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</si>
  <si>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</si>
  <si>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</si>
  <si>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</si>
  <si>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</si>
  <si>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</si>
  <si>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</si>
  <si>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</si>
  <si>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</si>
  <si>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</si>
  <si>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</si>
  <si>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</si>
  <si>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</si>
  <si>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</si>
  <si>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</si>
  <si>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</si>
  <si>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</si>
  <si>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</si>
  <si>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</si>
  <si>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</si>
  <si>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</si>
  <si>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</si>
  <si>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</si>
  <si>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</si>
  <si>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</si>
  <si>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</si>
  <si>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</si>
  <si>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</si>
  <si>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</si>
  <si>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</si>
  <si>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</si>
  <si>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</si>
  <si>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</si>
  <si>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</si>
  <si>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</si>
  <si>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</si>
  <si>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</si>
  <si>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</si>
  <si>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</si>
  <si>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</si>
  <si>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</si>
  <si>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</si>
  <si>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</si>
  <si>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</si>
  <si>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</si>
  <si>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</si>
  <si>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</si>
  <si>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</si>
  <si>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</si>
  <si>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</si>
  <si>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</si>
  <si>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</si>
  <si>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</si>
  <si>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</si>
  <si>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</si>
  <si>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</si>
  <si>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</si>
  <si>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</si>
  <si>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</si>
  <si>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</si>
  <si>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</si>
  <si>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</si>
  <si>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</si>
  <si>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</si>
  <si>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</si>
  <si>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</si>
  <si>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</si>
  <si>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</si>
  <si>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</si>
  <si>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</si>
  <si>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</si>
  <si>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</si>
  <si>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</si>
  <si>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</si>
  <si>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</si>
  <si>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</si>
  <si>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</si>
  <si>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</si>
  <si>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</si>
  <si>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</si>
  <si>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</si>
  <si>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</si>
  <si>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</si>
  <si>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</si>
  <si>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</si>
  <si>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</si>
  <si>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</si>
  <si>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</si>
  <si>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</si>
  <si>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</si>
  <si>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</si>
  <si>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</si>
  <si>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</si>
  <si>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</si>
  <si>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</si>
  <si>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</si>
  <si>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</si>
  <si>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</si>
  <si>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</si>
  <si>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</si>
  <si>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</si>
  <si>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</si>
  <si>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</si>
  <si>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</si>
  <si>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</si>
  <si>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</si>
  <si>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</si>
  <si>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</si>
  <si>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</si>
  <si>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</si>
  <si>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</si>
  <si>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</si>
  <si>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</si>
  <si>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</si>
  <si>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</si>
  <si>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</si>
  <si>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</si>
  <si>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</si>
  <si>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</si>
  <si>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</si>
  <si>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</si>
  <si>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</si>
  <si>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</si>
  <si>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</si>
  <si>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</si>
  <si>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</si>
  <si>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</si>
  <si>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</si>
  <si>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</si>
  <si>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</si>
  <si>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</si>
  <si>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</si>
  <si>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</si>
  <si>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</si>
  <si>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</si>
  <si>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</si>
  <si>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</si>
  <si>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</si>
  <si>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</si>
  <si>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</si>
  <si>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</si>
  <si>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</si>
  <si>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</si>
  <si>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</si>
  <si>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</si>
  <si>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</si>
  <si>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</si>
  <si>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</si>
  <si>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</si>
  <si>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</si>
  <si>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</si>
  <si>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</si>
  <si>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</si>
  <si>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</si>
  <si>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</si>
  <si>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</si>
  <si>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</si>
  <si>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</si>
  <si>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</si>
  <si>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</si>
  <si>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</si>
  <si>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</si>
  <si>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</si>
  <si>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</si>
  <si>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</si>
  <si>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</si>
  <si>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</si>
  <si>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</si>
  <si>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</si>
  <si>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</si>
  <si>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</si>
  <si>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</si>
  <si>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</si>
  <si>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</si>
  <si>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</si>
  <si>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</si>
  <si>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</si>
  <si>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</si>
  <si>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</si>
  <si>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</si>
  <si>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</si>
  <si>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</si>
  <si>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</si>
  <si>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</si>
  <si>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</si>
  <si>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</si>
  <si>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</si>
  <si>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</si>
  <si>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</si>
  <si>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</si>
  <si>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</si>
  <si>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</si>
  <si>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</si>
  <si>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</si>
  <si>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</si>
  <si>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</si>
  <si>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</si>
  <si>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</si>
  <si>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</si>
  <si>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</si>
  <si>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</si>
  <si>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</si>
  <si>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</si>
  <si>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</si>
  <si>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</si>
  <si>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</si>
  <si>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</si>
  <si>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</si>
  <si>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</si>
  <si>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</si>
  <si>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</si>
  <si>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</si>
  <si>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</si>
  <si>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</si>
  <si>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</si>
  <si>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</si>
  <si>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</si>
  <si>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</si>
  <si>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</si>
  <si>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</si>
  <si>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</si>
  <si>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</si>
  <si>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</si>
  <si>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</si>
  <si>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</si>
  <si>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</si>
  <si>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</si>
  <si>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</si>
  <si>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</si>
  <si>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</si>
  <si>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</si>
  <si>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</si>
  <si>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</si>
  <si>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</si>
  <si>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</si>
  <si>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</si>
  <si>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</si>
  <si>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</si>
  <si>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</si>
  <si>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</si>
  <si>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</si>
  <si>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</si>
  <si>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</si>
  <si>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</si>
  <si>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</si>
  <si>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</si>
  <si>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</si>
  <si>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</si>
  <si>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</si>
  <si>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</si>
  <si>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</si>
  <si>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</si>
  <si>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</si>
  <si>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</si>
  <si>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</si>
  <si>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</si>
  <si>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</si>
  <si>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</si>
  <si>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</si>
  <si>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</si>
  <si>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</si>
  <si>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</si>
  <si>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</si>
  <si>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</si>
  <si>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</si>
  <si>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</si>
  <si>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</si>
  <si>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</si>
  <si>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</si>
  <si>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</si>
  <si>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</si>
  <si>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</si>
  <si>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</si>
  <si>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</si>
  <si>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</si>
  <si>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</si>
  <si>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</si>
  <si>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</si>
  <si>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</si>
  <si>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</si>
  <si>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</si>
  <si>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</si>
  <si>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</si>
  <si>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</si>
  <si>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</si>
  <si>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</si>
  <si>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</si>
  <si>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</si>
  <si>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</si>
  <si>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</si>
  <si>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</si>
  <si>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</si>
  <si>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</si>
  <si>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</si>
  <si>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</si>
  <si>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</si>
  <si>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</si>
  <si>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</si>
  <si>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</si>
  <si>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</si>
  <si>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</si>
  <si>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</si>
  <si>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</si>
  <si>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</si>
  <si>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</si>
  <si>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</si>
  <si>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</si>
  <si>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</si>
  <si>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</si>
  <si>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</si>
  <si>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</si>
  <si>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</si>
  <si>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</si>
  <si>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</si>
  <si>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</si>
  <si>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</si>
  <si>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</si>
  <si>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</si>
  <si>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</si>
  <si>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</si>
  <si>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</si>
  <si>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</si>
  <si>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</si>
  <si>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</si>
  <si>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</si>
  <si>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</si>
  <si>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</si>
  <si>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</si>
  <si>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</si>
  <si>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</si>
  <si>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</si>
  <si>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</si>
  <si>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</si>
  <si>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</si>
  <si>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</si>
  <si>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</si>
  <si>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</si>
  <si>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</si>
  <si>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</si>
  <si>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</si>
  <si>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</si>
  <si>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</si>
  <si>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</si>
  <si>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</si>
  <si>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</si>
  <si>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</si>
  <si>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</si>
  <si>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</si>
  <si>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</si>
  <si>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</si>
  <si>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</si>
  <si>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</si>
  <si>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</si>
  <si>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</si>
  <si>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</si>
  <si>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</si>
  <si>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</si>
  <si>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</si>
  <si>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</si>
  <si>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</si>
  <si>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</si>
  <si>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</si>
  <si>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</si>
  <si>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</si>
  <si>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</si>
  <si>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</si>
  <si>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</si>
  <si>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</si>
  <si>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</si>
  <si>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</si>
  <si>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</si>
  <si>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</si>
  <si>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</si>
  <si>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</si>
  <si>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</si>
  <si>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</si>
  <si>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</si>
  <si>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</si>
  <si>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</si>
  <si>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</si>
  <si>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</si>
  <si>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</si>
  <si>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</si>
  <si>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</si>
  <si>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</si>
  <si>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</si>
  <si>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</si>
  <si>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</si>
  <si>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</si>
  <si>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</si>
  <si>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</si>
  <si>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</si>
  <si>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</si>
  <si>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</si>
  <si>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</si>
  <si>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</si>
  <si>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</si>
  <si>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</si>
  <si>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</si>
  <si>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</si>
  <si>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</si>
  <si>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</si>
  <si>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</si>
  <si>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</si>
  <si>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</si>
  <si>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</si>
  <si>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</si>
  <si>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</si>
  <si>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</si>
  <si>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</si>
  <si>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</si>
  <si>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</si>
  <si>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</si>
  <si>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</si>
  <si>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</si>
  <si>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</si>
  <si>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</si>
  <si>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</si>
  <si>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</si>
  <si>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</si>
  <si>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</si>
  <si>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</si>
  <si>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</si>
  <si>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</si>
  <si>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</si>
  <si>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</si>
  <si>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</si>
  <si>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</si>
  <si>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</si>
  <si>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</si>
  <si>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</si>
  <si>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</si>
  <si>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</si>
  <si>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</si>
  <si>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</si>
  <si>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</si>
  <si>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</si>
  <si>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</si>
  <si>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</si>
  <si>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</si>
  <si>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</si>
  <si>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</si>
  <si>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</si>
  <si>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</si>
  <si>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</si>
  <si>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</si>
  <si>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</si>
  <si>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</si>
  <si>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</si>
  <si>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</si>
  <si>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</si>
  <si>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</si>
  <si>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</si>
  <si>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</si>
  <si>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</si>
  <si>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</si>
  <si>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</si>
  <si>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</si>
  <si>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</si>
  <si>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</si>
  <si>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</si>
  <si>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</si>
  <si>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</si>
  <si>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</si>
  <si>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</si>
  <si>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</si>
  <si>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</si>
  <si>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</si>
  <si>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</si>
  <si>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</si>
  <si>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</si>
  <si>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</si>
  <si>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</si>
  <si>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</si>
  <si>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</si>
  <si>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</si>
  <si>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</si>
  <si>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</si>
  <si>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</si>
  <si>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</si>
  <si>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</si>
  <si>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</si>
  <si>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</si>
  <si>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</si>
  <si>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</si>
  <si>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</si>
  <si>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</si>
  <si>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</si>
  <si>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</si>
  <si>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</si>
  <si>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</si>
  <si>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</si>
  <si>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</si>
  <si>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</si>
  <si>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</si>
  <si>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</si>
  <si>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</si>
  <si>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</si>
  <si>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</si>
  <si>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</si>
  <si>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</si>
  <si>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</si>
  <si>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</si>
  <si>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</si>
  <si>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</si>
  <si>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</si>
  <si>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</si>
  <si>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</si>
  <si>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</si>
  <si>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</si>
  <si>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</si>
  <si>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</si>
  <si>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</si>
  <si>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</si>
  <si>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</si>
  <si>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</si>
  <si>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</si>
  <si>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</si>
  <si>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</si>
  <si>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</si>
  <si>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</si>
  <si>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</si>
  <si>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</si>
  <si>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</si>
  <si>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</si>
  <si>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</si>
  <si>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</si>
  <si>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</si>
  <si>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</si>
  <si>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</si>
  <si>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</si>
  <si>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</si>
  <si>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</si>
  <si>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</si>
  <si>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</si>
  <si>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</si>
  <si>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</si>
  <si>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</si>
  <si>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</si>
  <si>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</si>
  <si>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</si>
  <si>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</si>
  <si>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</si>
  <si>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</si>
  <si>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</si>
  <si>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</si>
  <si>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</si>
  <si>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</si>
  <si>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</si>
  <si>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</si>
  <si>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</si>
  <si>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</si>
  <si>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</si>
  <si>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</si>
  <si>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</si>
  <si>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</si>
  <si>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</si>
  <si>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</si>
  <si>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</si>
  <si>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</si>
  <si>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</si>
  <si>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</si>
  <si>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</si>
  <si>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</si>
  <si>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</si>
  <si>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</si>
  <si>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</si>
  <si>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</si>
  <si>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</si>
  <si>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</si>
  <si>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</si>
  <si>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</si>
  <si>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</si>
  <si>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</si>
  <si>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</si>
  <si>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</si>
  <si>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</si>
  <si>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</si>
  <si>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</si>
  <si>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</si>
  <si>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</si>
  <si>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</si>
  <si>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</si>
  <si>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</si>
  <si>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</si>
  <si>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</si>
  <si>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</si>
  <si>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</si>
  <si>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</si>
  <si>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</si>
  <si>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</si>
  <si>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</si>
  <si>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</si>
  <si>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</si>
  <si>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</si>
  <si>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</si>
  <si>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</si>
  <si>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</si>
  <si>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</si>
  <si>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</si>
  <si>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</si>
  <si>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</si>
  <si>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</si>
  <si>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</si>
  <si>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</si>
  <si>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</si>
  <si>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</si>
  <si>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</si>
  <si>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</si>
  <si>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</si>
  <si>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</si>
  <si>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</si>
  <si>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</si>
  <si>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</si>
  <si>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</si>
  <si>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</si>
  <si>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</si>
  <si>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</si>
  <si>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</si>
  <si>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</si>
  <si>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</si>
  <si>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</si>
  <si>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</si>
  <si>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</si>
  <si>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</si>
  <si>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</si>
  <si>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</si>
  <si>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</si>
  <si>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</si>
  <si>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</si>
  <si>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</si>
  <si>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</si>
  <si>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</si>
  <si>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</si>
  <si>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</si>
  <si>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</si>
  <si>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</si>
  <si>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</si>
  <si>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</si>
  <si>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</si>
  <si>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</si>
  <si>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</si>
  <si>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</si>
  <si>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</si>
  <si>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</si>
  <si>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</si>
  <si>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</si>
  <si>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</si>
  <si>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</si>
  <si>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</si>
  <si>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</si>
  <si>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</si>
  <si>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</si>
  <si>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</si>
  <si>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</si>
  <si>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</si>
  <si>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</si>
  <si>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</si>
  <si>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</si>
  <si>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</si>
  <si>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</si>
  <si>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</si>
  <si>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</si>
  <si>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</si>
  <si>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</si>
  <si>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</si>
  <si>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</si>
  <si>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</si>
  <si>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</si>
  <si>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</si>
  <si>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</si>
  <si>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</si>
  <si>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</si>
  <si>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</si>
  <si>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</si>
  <si>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</si>
  <si>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</si>
  <si>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</si>
  <si>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</si>
  <si>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</si>
  <si>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</si>
  <si>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</si>
  <si>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</si>
  <si>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</si>
  <si>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</si>
  <si>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</si>
  <si>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</si>
  <si>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</si>
  <si>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</si>
  <si>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</si>
  <si>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</si>
  <si>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</si>
  <si>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</si>
  <si>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</si>
  <si>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</si>
  <si>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</si>
  <si>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</si>
  <si>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</si>
  <si>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</si>
  <si>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</si>
  <si>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</si>
  <si>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</si>
  <si>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</si>
  <si>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</si>
  <si>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</si>
  <si>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</si>
  <si>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</si>
  <si>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</si>
  <si>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</si>
  <si>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</si>
  <si>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</si>
  <si>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</si>
  <si>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</si>
  <si>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</si>
  <si>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</si>
  <si>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</si>
  <si>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</si>
  <si>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</si>
  <si>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</si>
  <si>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</si>
  <si>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</si>
  <si>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</si>
  <si>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</si>
  <si>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</si>
  <si>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</si>
  <si>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</si>
  <si>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</si>
  <si>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</si>
  <si>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</si>
  <si>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</si>
  <si>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</si>
  <si>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</si>
  <si>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</si>
  <si>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</si>
  <si>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</si>
  <si>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</si>
  <si>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</si>
  <si>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</si>
  <si>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</si>
  <si>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</si>
  <si>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</si>
  <si>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</si>
  <si>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</si>
  <si>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</si>
  <si>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</si>
  <si>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</si>
  <si>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</si>
  <si>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</si>
  <si>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</si>
  <si>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</si>
  <si>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</si>
  <si>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</si>
  <si>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</si>
  <si>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</si>
  <si>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</si>
  <si>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</si>
  <si>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</si>
  <si>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</si>
  <si>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</si>
  <si>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</si>
  <si>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</si>
  <si>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</si>
  <si>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</si>
  <si>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</si>
  <si>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</si>
  <si>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</si>
  <si>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</si>
  <si>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</si>
  <si>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</si>
  <si>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</si>
  <si>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</si>
  <si>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</si>
  <si>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</si>
  <si>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</si>
  <si>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</si>
  <si>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</si>
  <si>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</si>
  <si>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</si>
  <si>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</si>
  <si>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</si>
  <si>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</si>
  <si>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</si>
  <si>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</si>
  <si>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</si>
  <si>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</si>
  <si>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</si>
  <si>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</si>
  <si>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</si>
  <si>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</si>
  <si>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</si>
  <si>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</si>
  <si>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</si>
  <si>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</si>
  <si>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</si>
  <si>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</si>
  <si>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</si>
  <si>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</si>
  <si>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</si>
  <si>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</si>
  <si>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</si>
  <si>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</si>
  <si>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</si>
  <si>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</si>
  <si>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</si>
  <si>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</si>
  <si>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</si>
  <si>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</si>
  <si>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</si>
  <si>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</si>
  <si>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</si>
  <si>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</si>
  <si>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</si>
  <si>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</si>
  <si>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</si>
  <si>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</si>
  <si>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</si>
  <si>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</si>
  <si>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</si>
  <si>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</si>
  <si>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</si>
  <si>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</si>
  <si>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</si>
  <si>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</si>
  <si>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</si>
  <si>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</si>
  <si>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</si>
  <si>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</si>
  <si>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</si>
  <si>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</si>
  <si>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</si>
  <si>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</si>
  <si>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</si>
  <si>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</si>
  <si>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</si>
  <si>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</si>
  <si>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</si>
  <si>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</si>
  <si>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</si>
  <si>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</si>
  <si>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</si>
  <si>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</si>
  <si>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</si>
  <si>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</si>
  <si>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</si>
  <si>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</si>
  <si>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</si>
  <si>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</si>
  <si>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</si>
  <si>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</si>
  <si>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</si>
  <si>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</si>
  <si>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</si>
  <si>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</si>
  <si>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</si>
  <si>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</si>
  <si>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</si>
  <si>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</si>
  <si>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</si>
  <si>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</si>
  <si>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</si>
  <si>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</si>
  <si>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</si>
  <si>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</si>
  <si>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</si>
  <si>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</si>
  <si>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</si>
  <si>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</si>
  <si>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</si>
  <si>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</si>
  <si>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</si>
  <si>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</si>
  <si>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</si>
  <si>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</si>
  <si>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</si>
  <si>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</si>
  <si>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</si>
  <si>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</si>
  <si>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</si>
  <si>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</si>
  <si>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</si>
  <si>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</si>
  <si>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</si>
  <si>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</si>
  <si>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</si>
  <si>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</si>
  <si>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</si>
  <si>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</si>
  <si>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</si>
  <si>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</si>
  <si>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</si>
  <si>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</si>
  <si>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</si>
  <si>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</si>
  <si>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</si>
  <si>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</si>
  <si>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</si>
  <si>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</si>
  <si>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</si>
  <si>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</si>
  <si>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</si>
  <si>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</si>
  <si>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</si>
  <si>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</si>
  <si>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</si>
  <si>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</si>
  <si>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</si>
  <si>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</si>
  <si>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</si>
  <si>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</si>
  <si>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</si>
  <si>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</si>
  <si>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</si>
  <si>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</si>
  <si>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</si>
  <si>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</si>
  <si>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</si>
  <si>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</si>
  <si>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</si>
  <si>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</si>
  <si>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</si>
  <si>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</si>
  <si>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</si>
  <si>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</si>
  <si>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</si>
  <si>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</si>
  <si>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</si>
  <si>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</si>
  <si>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</si>
  <si>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</si>
  <si>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</si>
  <si>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</si>
  <si>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</si>
  <si>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</si>
  <si>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</si>
  <si>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</si>
  <si>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</si>
  <si>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</si>
  <si>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</si>
  <si>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</si>
  <si>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</si>
  <si>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</si>
  <si>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</si>
  <si>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</si>
  <si>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</si>
  <si>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</si>
  <si>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</si>
  <si>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</si>
  <si>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</si>
  <si>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</si>
  <si>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</si>
  <si>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</si>
  <si>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</si>
  <si>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</si>
  <si>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</si>
  <si>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</si>
  <si>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</si>
  <si>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</si>
  <si>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</si>
  <si>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</si>
  <si>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</si>
  <si>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</si>
  <si>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</si>
  <si>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</si>
  <si>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</si>
  <si>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</si>
  <si>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</si>
  <si>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</si>
  <si>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</si>
  <si>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</si>
  <si>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</si>
  <si>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</si>
  <si>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</si>
  <si>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</si>
  <si>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</si>
  <si>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</si>
  <si>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</si>
  <si>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</si>
  <si>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</si>
  <si>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</si>
  <si>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</si>
  <si>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</si>
  <si>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</si>
  <si>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</si>
  <si>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</si>
  <si>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</si>
  <si>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</si>
  <si>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</si>
  <si>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</si>
  <si>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</si>
  <si>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</si>
  <si>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</si>
  <si>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</si>
  <si>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</si>
  <si>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</si>
  <si>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</si>
  <si>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</si>
  <si>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</si>
  <si>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</si>
  <si>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</si>
  <si>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</si>
  <si>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</si>
  <si>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</si>
  <si>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</si>
  <si>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</si>
  <si>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</si>
  <si>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</si>
  <si>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</si>
  <si>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</si>
  <si>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</si>
  <si>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</si>
  <si>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</si>
  <si>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</si>
  <si>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</si>
  <si>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</si>
  <si>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</si>
  <si>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</si>
  <si>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</si>
  <si>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</si>
  <si>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</si>
  <si>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</si>
  <si>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</si>
  <si>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</si>
  <si>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</si>
  <si>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</si>
  <si>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</si>
  <si>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</si>
  <si>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</si>
  <si>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</si>
  <si>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</si>
  <si>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</si>
  <si>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</si>
  <si>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</si>
  <si>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</si>
  <si>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</si>
  <si>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</si>
  <si>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</si>
  <si>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</si>
  <si>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</si>
  <si>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</si>
  <si>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</si>
  <si>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</si>
  <si>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</si>
  <si>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</si>
  <si>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</si>
  <si>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</si>
  <si>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</si>
  <si>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</si>
  <si>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</si>
  <si>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</si>
  <si>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</si>
  <si>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</si>
  <si>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</si>
  <si>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</si>
  <si>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</si>
  <si>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</si>
  <si>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</si>
  <si>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</si>
  <si>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</si>
  <si>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</si>
  <si>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</si>
  <si>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</si>
  <si>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</si>
  <si>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</si>
  <si>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</si>
  <si>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</si>
  <si>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</si>
  <si>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</si>
  <si>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</si>
  <si>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</si>
  <si>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</si>
  <si>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</si>
  <si>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</si>
  <si>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</si>
  <si>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</si>
  <si>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</si>
  <si>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</si>
  <si>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</si>
  <si>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</si>
  <si>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</si>
  <si>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</si>
  <si>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</si>
  <si>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</si>
  <si>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</si>
  <si>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</si>
  <si>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</si>
  <si>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</si>
  <si>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</si>
  <si>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</si>
  <si>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</si>
  <si>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</si>
  <si>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</si>
  <si>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</si>
  <si>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</si>
  <si>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</si>
  <si>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</si>
  <si>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</si>
  <si>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</si>
  <si>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</si>
  <si>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</si>
  <si>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</si>
  <si>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</si>
  <si>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</si>
  <si>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</si>
  <si>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</si>
  <si>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</si>
  <si>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</si>
  <si>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</si>
  <si>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</si>
  <si>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</si>
  <si>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</si>
  <si>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</si>
  <si>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</si>
  <si>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</si>
  <si>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</si>
  <si>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</si>
  <si>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</si>
  <si>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</si>
  <si>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</si>
  <si>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</si>
  <si>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</si>
  <si>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</si>
  <si>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</si>
  <si>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</si>
  <si>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</si>
  <si>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</si>
  <si>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</si>
  <si>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</si>
  <si>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</si>
  <si>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</si>
  <si>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</si>
  <si>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</si>
  <si>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</si>
  <si>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</si>
  <si>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</si>
  <si>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</si>
  <si>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</si>
  <si>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</si>
  <si>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</si>
  <si>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</si>
  <si>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</si>
  <si>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</si>
  <si>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</si>
  <si>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</si>
  <si>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</si>
  <si>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</si>
  <si>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</si>
  <si>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</si>
  <si>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</si>
  <si>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</si>
  <si>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</si>
  <si>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</si>
  <si>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</si>
  <si>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</si>
  <si>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</si>
  <si>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</si>
  <si>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</si>
  <si>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</si>
  <si>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</si>
  <si>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</si>
  <si>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</si>
  <si>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</si>
  <si>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</si>
  <si>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</si>
  <si>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</si>
  <si>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</si>
  <si>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</si>
  <si>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</si>
  <si>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</si>
  <si>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</si>
  <si>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</si>
  <si>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</si>
  <si>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</si>
  <si>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</si>
  <si>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</si>
  <si>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</si>
  <si>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</si>
  <si>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</si>
  <si>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</si>
  <si>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</si>
  <si>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</si>
  <si>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</si>
  <si>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</si>
  <si>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</si>
  <si>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</si>
  <si>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</si>
  <si>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</si>
  <si>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</si>
  <si>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</si>
  <si>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</si>
  <si>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</si>
  <si>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</si>
  <si>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</si>
  <si>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</si>
  <si>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</si>
  <si>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</si>
  <si>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</si>
  <si>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</si>
  <si>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</si>
  <si>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</si>
  <si>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</si>
  <si>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</si>
  <si>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</si>
  <si>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</si>
  <si>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</si>
  <si>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</si>
  <si>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</si>
  <si>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</si>
  <si>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</si>
  <si>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</si>
  <si>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</si>
  <si>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</si>
  <si>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</si>
  <si>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</si>
  <si>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</si>
  <si>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</si>
  <si>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</si>
  <si>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</si>
  <si>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</si>
  <si>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</si>
  <si>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</si>
  <si>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</si>
  <si>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</si>
  <si>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</si>
  <si>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</si>
  <si>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</si>
  <si>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</si>
  <si>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</si>
  <si>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</si>
  <si>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</si>
  <si>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</si>
  <si>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</si>
  <si>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</si>
  <si>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</si>
  <si>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</si>
  <si>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</si>
  <si>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</si>
  <si>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</si>
  <si>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</si>
  <si>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</si>
  <si>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</si>
  <si>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</si>
  <si>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</si>
  <si>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</si>
  <si>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</si>
  <si>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</si>
  <si>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</si>
  <si>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</si>
  <si>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</si>
  <si>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</si>
  <si>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</si>
  <si>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</si>
  <si>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</si>
  <si>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</si>
  <si>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</si>
  <si>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</si>
  <si>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</si>
  <si>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</si>
  <si>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</si>
  <si>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</si>
  <si>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</si>
  <si>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</si>
  <si>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</si>
  <si>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</si>
  <si>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</si>
  <si>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</si>
  <si>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</si>
  <si>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</si>
  <si>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</si>
  <si>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</si>
  <si>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</si>
  <si>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</si>
  <si>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</si>
  <si>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</si>
  <si>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</si>
  <si>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</si>
  <si>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</si>
  <si>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</si>
  <si>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</si>
  <si>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</si>
  <si>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</si>
  <si>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</si>
  <si>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</si>
  <si>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</si>
  <si>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</si>
  <si>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</si>
  <si>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</si>
  <si>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</si>
  <si>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</si>
  <si>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</si>
  <si>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</si>
  <si>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</si>
  <si>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</si>
  <si>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</si>
  <si>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</si>
  <si>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</si>
  <si>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</si>
  <si>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</si>
  <si>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</si>
  <si>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</si>
  <si>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</si>
  <si>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</si>
  <si>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</si>
  <si>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</si>
  <si>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</si>
  <si>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</si>
  <si>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</si>
  <si>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</si>
  <si>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</si>
  <si>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</si>
  <si>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</si>
  <si>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</si>
  <si>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</si>
  <si>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</si>
  <si>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</si>
  <si>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</si>
  <si>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</si>
  <si>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</si>
  <si>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</si>
  <si>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</si>
  <si>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</si>
  <si>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</si>
  <si>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</si>
  <si>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</si>
  <si>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</si>
  <si>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</si>
  <si>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</si>
  <si>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</si>
  <si>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</si>
  <si>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</si>
  <si>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</si>
  <si>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</si>
  <si>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</si>
  <si>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</si>
  <si>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</si>
  <si>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</si>
  <si>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</si>
  <si>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</si>
  <si>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</si>
  <si>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</si>
  <si>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</si>
  <si>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</si>
  <si>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</si>
  <si>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</si>
  <si>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</si>
  <si>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</si>
  <si>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</si>
  <si>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</si>
  <si>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</si>
  <si>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</si>
  <si>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</si>
  <si>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</si>
  <si>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</si>
  <si>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</si>
  <si>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</si>
  <si>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</si>
  <si>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</si>
  <si>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</si>
  <si>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</si>
  <si>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</si>
  <si>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</si>
  <si>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</si>
  <si>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</si>
  <si>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</si>
  <si>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</si>
  <si>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</si>
  <si>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</si>
  <si>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</si>
  <si>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</si>
  <si>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</si>
  <si>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</si>
  <si>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</si>
  <si>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</si>
  <si>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</si>
  <si>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</si>
  <si>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</si>
  <si>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</si>
  <si>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</si>
  <si>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</si>
  <si>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</si>
  <si>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</si>
  <si>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</si>
  <si>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</si>
  <si>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</si>
  <si>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</si>
  <si>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</si>
  <si>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</si>
  <si>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</si>
  <si>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</si>
  <si>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</si>
  <si>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</si>
  <si>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</si>
  <si>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</si>
  <si>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</si>
  <si>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</si>
  <si>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</si>
  <si>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</si>
  <si>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</si>
  <si>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</si>
  <si>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</si>
  <si>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</si>
  <si>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</si>
  <si>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</si>
  <si>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</si>
  <si>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</si>
  <si>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</si>
  <si>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</si>
  <si>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</si>
  <si>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</si>
  <si>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</si>
  <si>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</si>
  <si>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</si>
  <si>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</si>
  <si>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</si>
  <si>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</si>
  <si>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</si>
  <si>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</si>
  <si>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</si>
  <si>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</si>
  <si>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</si>
  <si>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</si>
  <si>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</si>
  <si>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</si>
  <si>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</si>
  <si>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</si>
  <si>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</si>
  <si>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</si>
  <si>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</si>
  <si>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</si>
  <si>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</si>
  <si>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</si>
  <si>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</si>
  <si>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</si>
  <si>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</si>
  <si>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</si>
  <si>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</si>
  <si>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</si>
  <si>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</si>
  <si>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</si>
  <si>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</si>
  <si>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</si>
  <si>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</si>
  <si>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</si>
  <si>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</si>
  <si>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</si>
  <si>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</si>
  <si>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</si>
  <si>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</si>
  <si>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</si>
  <si>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</si>
  <si>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</si>
  <si>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</si>
  <si>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</si>
  <si>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</si>
  <si>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</si>
  <si>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</si>
  <si>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</si>
  <si>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</si>
  <si>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</si>
  <si>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</si>
  <si>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</si>
  <si>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</si>
  <si>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</si>
  <si>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</si>
  <si>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</si>
  <si>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</si>
  <si>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</si>
  <si>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</si>
  <si>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</si>
  <si>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</si>
  <si>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</si>
  <si>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</si>
  <si>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</si>
  <si>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</si>
  <si>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</si>
  <si>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</si>
  <si>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</si>
  <si>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</si>
  <si>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</si>
  <si>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</si>
  <si>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</si>
  <si>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</si>
  <si>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</si>
  <si>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</si>
  <si>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</si>
  <si>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</si>
  <si>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</si>
  <si>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</si>
  <si>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</si>
  <si>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</si>
  <si>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</si>
  <si>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</si>
  <si>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</si>
  <si>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</si>
  <si>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</si>
  <si>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</si>
  <si>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</si>
  <si>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</si>
  <si>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</si>
  <si>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</si>
  <si>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</si>
  <si>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</si>
  <si>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</si>
  <si>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</si>
  <si>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</si>
  <si>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</si>
  <si>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</si>
  <si>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</si>
  <si>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</si>
  <si>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</si>
  <si>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</si>
  <si>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</si>
  <si>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</si>
  <si>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</si>
  <si>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</si>
  <si>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</si>
  <si>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</si>
  <si>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</si>
  <si>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</si>
  <si>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</si>
  <si>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</si>
  <si>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</si>
  <si>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</si>
  <si>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</si>
  <si>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</si>
  <si>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</si>
  <si>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</si>
  <si>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</si>
  <si>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</si>
  <si>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</si>
  <si>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</si>
  <si>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</si>
  <si>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</si>
  <si>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</si>
  <si>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</si>
  <si>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</si>
  <si>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</si>
  <si>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</si>
  <si>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</si>
  <si>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</si>
  <si>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</si>
  <si>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</si>
  <si>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</si>
  <si>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</si>
  <si>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</si>
  <si>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</si>
  <si>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</si>
  <si>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</si>
  <si>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</si>
  <si>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</si>
  <si>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</si>
  <si>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</si>
  <si>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</si>
  <si>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</si>
  <si>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</si>
  <si>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</si>
  <si>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</si>
  <si>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</si>
  <si>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</si>
  <si>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</si>
  <si>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</si>
  <si>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</si>
  <si>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</si>
  <si>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</si>
  <si>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</si>
  <si>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</si>
  <si>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</si>
  <si>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</si>
  <si>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</si>
  <si>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</si>
  <si>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</si>
  <si>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</si>
  <si>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</si>
  <si>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</si>
  <si>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</si>
  <si>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</si>
  <si>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</si>
  <si>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</si>
  <si>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</si>
  <si>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</si>
  <si>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</si>
  <si>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</si>
  <si>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</si>
  <si>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</si>
  <si>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</si>
  <si>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</si>
  <si>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</si>
  <si>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</si>
  <si>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</si>
  <si>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</si>
  <si>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</si>
  <si>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</si>
  <si>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</si>
  <si>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</si>
  <si>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</si>
  <si>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</si>
  <si>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</si>
  <si>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</si>
  <si>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</si>
  <si>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</si>
  <si>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</si>
  <si>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</si>
  <si>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</si>
  <si>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</si>
  <si>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</si>
  <si>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</si>
  <si>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</si>
  <si>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</si>
  <si>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</si>
  <si>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</si>
  <si>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</si>
  <si>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</si>
  <si>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</si>
  <si>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</si>
  <si>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</si>
  <si>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</si>
  <si>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</si>
  <si>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</si>
  <si>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</si>
  <si>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</si>
  <si>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</si>
  <si>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</si>
  <si>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</si>
  <si>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</si>
  <si>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</si>
  <si>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</si>
  <si>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</si>
  <si>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</si>
  <si>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</si>
  <si>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</si>
  <si>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</si>
  <si>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</si>
  <si>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</si>
  <si>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</si>
  <si>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</si>
  <si>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</si>
  <si>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</si>
  <si>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</si>
  <si>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</si>
  <si>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</si>
  <si>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</si>
  <si>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</si>
  <si>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</si>
  <si>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</si>
  <si>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</si>
  <si>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</si>
  <si>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</si>
  <si>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</si>
  <si>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</si>
  <si>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</si>
  <si>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</si>
  <si>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</si>
  <si>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</si>
  <si>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</si>
  <si>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</si>
  <si>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</si>
  <si>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</si>
  <si>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</si>
  <si>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</si>
  <si>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</si>
  <si>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</si>
  <si>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</si>
  <si>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</si>
  <si>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</si>
  <si>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</si>
  <si>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</si>
  <si>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</si>
  <si>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</si>
  <si>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</si>
  <si>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</si>
  <si>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</si>
  <si>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</si>
  <si>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</si>
  <si>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</si>
  <si>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</si>
  <si>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</si>
  <si>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</si>
  <si>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</si>
  <si>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</si>
  <si>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</si>
  <si>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</si>
  <si>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</si>
  <si>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</si>
  <si>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</si>
  <si>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</si>
  <si>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</si>
  <si>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</si>
  <si>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</si>
  <si>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</si>
  <si>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</si>
  <si>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</si>
  <si>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</si>
  <si>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</si>
  <si>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</si>
  <si>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</si>
  <si>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</si>
  <si>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</si>
  <si>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</si>
  <si>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</si>
  <si>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</si>
  <si>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</si>
  <si>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</si>
  <si>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</si>
  <si>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</si>
  <si>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</si>
  <si>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</si>
  <si>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</si>
  <si>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</si>
  <si>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</si>
  <si>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</si>
  <si>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</si>
  <si>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</si>
  <si>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</si>
  <si>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</si>
  <si>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</si>
  <si>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</si>
  <si>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</si>
  <si>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</si>
  <si>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</si>
  <si>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</si>
  <si>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</si>
  <si>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</si>
  <si>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</si>
  <si>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</si>
  <si>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</si>
  <si>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</si>
  <si>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</si>
  <si>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</si>
  <si>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</si>
  <si>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</si>
  <si>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</si>
  <si>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</si>
  <si>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</si>
  <si>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</si>
  <si>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</si>
  <si>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</si>
  <si>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</si>
  <si>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</si>
  <si>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</si>
  <si>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</si>
  <si>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</si>
  <si>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</si>
  <si>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</si>
  <si>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</si>
  <si>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</si>
  <si>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</si>
  <si>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</si>
  <si>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</si>
  <si>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</si>
  <si>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</si>
  <si>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</si>
  <si>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</si>
  <si>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</si>
  <si>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</si>
  <si>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</si>
  <si>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</si>
  <si>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</si>
  <si>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</si>
  <si>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</si>
  <si>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</si>
  <si>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</si>
  <si>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</si>
  <si>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</si>
  <si>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</si>
  <si>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</si>
  <si>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</si>
  <si>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</si>
  <si>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</si>
  <si>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</si>
  <si>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</si>
  <si>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</si>
  <si>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</si>
  <si>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</si>
  <si>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</si>
  <si>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</si>
  <si>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</si>
  <si>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</si>
  <si>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</si>
  <si>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</si>
  <si>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</si>
  <si>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</si>
  <si>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</si>
  <si>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</si>
  <si>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</si>
  <si>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</si>
  <si>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</si>
  <si>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</si>
  <si>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</si>
  <si>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</si>
  <si>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</si>
  <si>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</si>
  <si>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</si>
  <si>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</si>
  <si>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</si>
  <si>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</si>
  <si>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</si>
  <si>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</si>
  <si>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</si>
  <si>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</si>
  <si>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</si>
  <si>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</si>
  <si>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</si>
  <si>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</si>
  <si>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</si>
  <si>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</si>
  <si>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</si>
  <si>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</si>
  <si>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</si>
  <si>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</si>
  <si>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</si>
  <si>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</si>
  <si>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</si>
  <si>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</si>
  <si>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</si>
  <si>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</si>
  <si>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</si>
  <si>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</si>
  <si>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</si>
  <si>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</si>
  <si>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</si>
  <si>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</si>
  <si>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</si>
  <si>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</si>
  <si>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</si>
  <si>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</si>
  <si>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</si>
  <si>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</si>
  <si>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</si>
  <si>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</si>
  <si>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</si>
  <si>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</si>
  <si>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</si>
  <si>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</si>
  <si>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</si>
  <si>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</si>
  <si>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</si>
  <si>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</si>
  <si>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</si>
  <si>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</si>
  <si>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</si>
  <si>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</si>
  <si>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</si>
  <si>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</si>
  <si>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</si>
  <si>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</si>
  <si>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</si>
  <si>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</si>
  <si>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</si>
  <si>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</si>
  <si>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</si>
  <si>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</si>
  <si>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</si>
  <si>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</si>
  <si>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</si>
  <si>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</si>
  <si>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</si>
  <si>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</si>
  <si>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</si>
  <si>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</si>
  <si>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</si>
  <si>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</si>
  <si>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</si>
  <si>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</si>
  <si>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</si>
  <si>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</si>
  <si>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</si>
  <si>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</si>
  <si>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</si>
  <si>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</si>
  <si>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</si>
  <si>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</si>
  <si>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</si>
  <si>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</si>
  <si>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</si>
  <si>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</si>
  <si>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</si>
  <si>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</si>
  <si>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</si>
  <si>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</si>
  <si>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</si>
  <si>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</si>
  <si>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</si>
  <si>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</si>
  <si>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</si>
  <si>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</si>
  <si>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</si>
  <si>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</si>
  <si>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</si>
  <si>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</si>
  <si>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</si>
  <si>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</si>
  <si>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</si>
  <si>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</si>
  <si>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</si>
  <si>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</si>
  <si>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</si>
  <si>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</si>
  <si>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</si>
  <si>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</si>
  <si>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</si>
  <si>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</si>
  <si>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</si>
  <si>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</si>
  <si>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</si>
  <si>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</si>
  <si>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</si>
  <si>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</si>
  <si>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</si>
  <si>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</si>
  <si>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</si>
  <si>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</si>
  <si>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</si>
  <si>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</si>
  <si>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</si>
  <si>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</si>
  <si>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</si>
  <si>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</si>
  <si>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</si>
  <si>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</si>
  <si>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</si>
  <si>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</si>
  <si>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</si>
  <si>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</si>
  <si>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</si>
  <si>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</si>
  <si>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</si>
  <si>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</si>
  <si>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</si>
  <si>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</si>
  <si>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</si>
  <si>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</si>
  <si>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</si>
  <si>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</si>
  <si>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</si>
  <si>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</si>
  <si>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</si>
  <si>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</si>
  <si>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</si>
  <si>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</si>
  <si>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</si>
  <si>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</si>
  <si>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</si>
  <si>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</si>
  <si>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</si>
  <si>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</si>
  <si>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</si>
  <si>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</si>
  <si>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</si>
  <si>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</si>
  <si>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</si>
  <si>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</si>
  <si>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</si>
  <si>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</si>
  <si>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</si>
  <si>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</si>
  <si>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</si>
  <si>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</si>
  <si>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</si>
  <si>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</si>
  <si>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</si>
  <si>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</si>
  <si>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</si>
  <si>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</si>
  <si>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</si>
  <si>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</si>
  <si>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</si>
  <si>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</si>
  <si>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</si>
  <si>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</si>
  <si>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</si>
  <si>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</si>
  <si>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</si>
  <si>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</si>
  <si>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</si>
  <si>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</si>
  <si>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</si>
  <si>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</si>
  <si>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</si>
  <si>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</si>
  <si>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</si>
  <si>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</si>
  <si>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</si>
  <si>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</si>
  <si>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</si>
  <si>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</si>
  <si>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</si>
  <si>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</si>
  <si>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</si>
  <si>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</si>
  <si>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</si>
  <si>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</si>
  <si>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</si>
  <si>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</si>
  <si>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</si>
  <si>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</si>
  <si>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</si>
  <si>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</si>
  <si>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</si>
  <si>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</si>
  <si>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</si>
  <si>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</si>
  <si>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</si>
  <si>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</si>
  <si>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</si>
  <si>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</si>
  <si>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</si>
  <si>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</si>
  <si>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</si>
  <si>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</si>
  <si>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</si>
  <si>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</si>
  <si>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</si>
  <si>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</si>
  <si>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</si>
  <si>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</si>
  <si>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</si>
  <si>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</si>
  <si>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</si>
  <si>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</si>
  <si>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</si>
  <si>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</si>
  <si>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</si>
  <si>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</si>
  <si>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</si>
  <si>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</si>
  <si>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</si>
  <si>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</si>
  <si>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</si>
  <si>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</si>
  <si>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</si>
  <si>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</si>
  <si>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</si>
  <si>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</si>
  <si>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</si>
  <si>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</si>
  <si>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</si>
  <si>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</si>
  <si>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</si>
  <si>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</si>
  <si>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</si>
  <si>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</si>
  <si>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</si>
  <si>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</si>
  <si>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</si>
  <si>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</si>
  <si>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</si>
  <si>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</si>
  <si>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</si>
  <si>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</si>
  <si>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</si>
  <si>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</si>
  <si>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</si>
  <si>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</si>
  <si>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</si>
  <si>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</si>
  <si>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</si>
  <si>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</si>
  <si>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</si>
  <si>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</si>
  <si>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</si>
  <si>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</si>
  <si>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</si>
  <si>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</si>
  <si>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</si>
  <si>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</si>
  <si>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</si>
  <si>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</si>
  <si>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</si>
  <si>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</si>
  <si>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</si>
  <si>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</si>
  <si>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</si>
  <si>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</si>
  <si>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</si>
  <si>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</si>
  <si>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</si>
  <si>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</si>
  <si>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</si>
  <si>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</si>
  <si>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</si>
  <si>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</si>
  <si>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</si>
  <si>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</si>
  <si>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</si>
  <si>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</si>
  <si>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</si>
  <si>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</si>
  <si>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</si>
  <si>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</si>
  <si>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</si>
  <si>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</si>
  <si>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</si>
  <si>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</si>
  <si>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</si>
  <si>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</si>
  <si>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</si>
  <si>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</si>
  <si>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</si>
  <si>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</si>
  <si>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</si>
  <si>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</si>
  <si>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</si>
  <si>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</si>
  <si>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</si>
  <si>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</si>
  <si>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</si>
  <si>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</si>
  <si>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</si>
  <si>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</si>
  <si>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</si>
  <si>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</si>
  <si>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</si>
  <si>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</si>
  <si>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</si>
  <si>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</si>
  <si>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</si>
  <si>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</si>
  <si>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</si>
  <si>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</si>
  <si>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</si>
  <si>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</si>
  <si>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</si>
  <si>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</si>
  <si>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</si>
  <si>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</si>
  <si>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</si>
  <si>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</si>
  <si>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</si>
  <si>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</si>
  <si>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</si>
  <si>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</si>
  <si>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</si>
  <si>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</si>
  <si>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</si>
  <si>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</si>
  <si>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</si>
  <si>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</si>
  <si>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</si>
  <si>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</si>
  <si>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</si>
  <si>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</si>
  <si>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</si>
  <si>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</si>
  <si>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</si>
  <si>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</si>
  <si>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</si>
  <si>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</si>
  <si>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</si>
  <si>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</si>
  <si>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</si>
  <si>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</si>
  <si>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</si>
  <si>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</si>
  <si>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</si>
  <si>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</si>
  <si>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</si>
  <si>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</si>
  <si>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</si>
  <si>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</si>
  <si>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</si>
  <si>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</si>
  <si>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</si>
  <si>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</si>
  <si>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</si>
  <si>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</si>
  <si>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</si>
  <si>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</si>
  <si>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</si>
  <si>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</si>
  <si>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</si>
  <si>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</si>
  <si>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</si>
  <si>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</si>
  <si>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</si>
  <si>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</si>
  <si>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</si>
  <si>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</si>
  <si>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</si>
  <si>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</si>
  <si>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</si>
  <si>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</si>
  <si>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</si>
  <si>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</si>
  <si>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</si>
  <si>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</si>
  <si>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</si>
  <si>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</si>
  <si>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</si>
  <si>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</si>
  <si>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</si>
  <si>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</si>
  <si>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</si>
  <si>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</si>
  <si>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</si>
  <si>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</si>
  <si>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</si>
  <si>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</si>
  <si>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</si>
  <si>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</si>
  <si>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</si>
  <si>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</si>
  <si>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</si>
  <si>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</si>
  <si>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</si>
  <si>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</si>
  <si>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</si>
  <si>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</si>
  <si>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</si>
  <si>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</si>
  <si>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</si>
  <si>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</si>
  <si>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</si>
  <si>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</si>
  <si>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</si>
  <si>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</si>
  <si>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</si>
  <si>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</si>
  <si>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</si>
  <si>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</si>
  <si>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</si>
  <si>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</si>
  <si>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</si>
  <si>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</si>
  <si>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</si>
  <si>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</si>
  <si>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</si>
  <si>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</si>
  <si>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</si>
  <si>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</si>
  <si>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</si>
  <si>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</si>
  <si>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</si>
  <si>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</si>
  <si>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</si>
  <si>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</si>
  <si>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</si>
  <si>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</si>
  <si>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</si>
  <si>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</si>
  <si>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</si>
  <si>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</si>
  <si>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</si>
  <si>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</si>
  <si>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</si>
  <si>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</si>
  <si>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</si>
  <si>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</si>
  <si>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</si>
  <si>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</si>
  <si>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</si>
  <si>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</si>
  <si>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</si>
  <si>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</si>
  <si>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</si>
  <si>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</si>
  <si>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</si>
  <si>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</si>
  <si>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</si>
  <si>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</si>
  <si>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</si>
  <si>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</si>
  <si>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</si>
  <si>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</si>
  <si>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</si>
  <si>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</si>
  <si>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</si>
  <si>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</si>
  <si>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</si>
  <si>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</si>
  <si>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</si>
  <si>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</si>
  <si>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</si>
  <si>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</si>
  <si>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</si>
  <si>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</si>
  <si>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</si>
  <si>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</si>
  <si>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</si>
  <si>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</si>
  <si>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</si>
  <si>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</si>
  <si>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</si>
  <si>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</si>
  <si>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</si>
  <si>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</si>
  <si>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</si>
  <si>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</si>
  <si>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</si>
  <si>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</si>
  <si>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</si>
  <si>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</si>
  <si>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</si>
  <si>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</si>
  <si>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</si>
  <si>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</si>
  <si>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</si>
  <si>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</si>
  <si>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</si>
  <si>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</si>
  <si>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</si>
  <si>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</si>
  <si>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</si>
  <si>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</si>
  <si>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</si>
  <si>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</si>
  <si>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</si>
  <si>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</si>
  <si>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</si>
  <si>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</si>
  <si>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</si>
  <si>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</si>
  <si>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</si>
  <si>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</si>
  <si>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</si>
  <si>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</si>
  <si>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</si>
  <si>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</si>
  <si>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</si>
  <si>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</si>
  <si>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</si>
  <si>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</si>
  <si>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</si>
  <si>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</si>
  <si>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</si>
  <si>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</si>
  <si>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</si>
  <si>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</si>
  <si>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</si>
  <si>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</si>
  <si>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</si>
  <si>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</si>
  <si>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</si>
  <si>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</si>
  <si>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</si>
  <si>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</si>
  <si>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</si>
  <si>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</si>
  <si>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</si>
  <si>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</si>
  <si>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</si>
  <si>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</si>
  <si>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</si>
  <si>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</si>
  <si>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</si>
  <si>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</si>
  <si>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</si>
  <si>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</si>
  <si>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</si>
  <si>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</si>
  <si>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</si>
  <si>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</si>
  <si>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</si>
  <si>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</si>
  <si>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</si>
  <si>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</si>
  <si>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</si>
  <si>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</si>
  <si>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</si>
  <si>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</si>
  <si>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</si>
  <si>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</si>
  <si>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</si>
  <si>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</si>
  <si>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</si>
  <si>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</si>
  <si>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</si>
  <si>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</si>
  <si>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</si>
  <si>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</si>
  <si>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</si>
  <si>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</si>
  <si>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</si>
  <si>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</si>
  <si>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</si>
  <si>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</si>
  <si>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</si>
  <si>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</si>
  <si>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</si>
  <si>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</si>
  <si>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</si>
  <si>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</si>
  <si>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</si>
  <si>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</si>
  <si>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</si>
  <si>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</si>
  <si>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</si>
  <si>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</si>
  <si>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</si>
  <si>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</si>
  <si>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</si>
  <si>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</si>
  <si>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</si>
  <si>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</si>
  <si>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</si>
  <si>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</si>
  <si>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</si>
  <si>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</si>
  <si>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</si>
  <si>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</si>
  <si>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</si>
  <si>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</si>
  <si>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</si>
  <si>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</si>
  <si>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</si>
  <si>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</si>
  <si>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</si>
  <si>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</si>
  <si>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</si>
  <si>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</si>
  <si>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</si>
  <si>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</si>
  <si>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</si>
  <si>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</si>
  <si>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</si>
  <si>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</si>
  <si>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</si>
  <si>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</si>
  <si>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</si>
  <si>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</si>
  <si>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</si>
  <si>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</si>
  <si>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</si>
  <si>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</si>
  <si>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</si>
  <si>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</si>
  <si>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</si>
  <si>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</si>
  <si>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</si>
  <si>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</si>
  <si>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</si>
  <si>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</si>
  <si>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</si>
  <si>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</si>
  <si>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</si>
  <si>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</si>
  <si>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</si>
  <si>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</si>
  <si>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</si>
  <si>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</si>
  <si>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</si>
  <si>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</si>
  <si>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</si>
  <si>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</si>
  <si>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</si>
  <si>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</si>
  <si>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</si>
  <si>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</si>
  <si>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</si>
  <si>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</si>
  <si>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</si>
  <si>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</si>
  <si>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</si>
  <si>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</si>
  <si>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</si>
  <si>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</si>
  <si>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</si>
  <si>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</si>
  <si>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</si>
  <si>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</si>
  <si>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</si>
  <si>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</si>
  <si>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</si>
  <si>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</si>
  <si>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</si>
  <si>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</si>
  <si>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</si>
  <si>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</si>
  <si>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</si>
  <si>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</si>
  <si>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</si>
  <si>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</si>
  <si>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</si>
  <si>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</si>
  <si>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</si>
  <si>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</si>
  <si>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</si>
  <si>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</si>
  <si>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</si>
  <si>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</si>
  <si>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</si>
  <si>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</si>
  <si>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</si>
  <si>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</si>
  <si>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</si>
  <si>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</si>
  <si>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</si>
  <si>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</si>
  <si>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</si>
  <si>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</si>
  <si>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</si>
  <si>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</si>
  <si>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</si>
  <si>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</si>
  <si>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</si>
  <si>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</si>
  <si>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</si>
  <si>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</si>
  <si>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</si>
  <si>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</si>
  <si>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</si>
  <si>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</si>
  <si>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</si>
  <si>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</si>
  <si>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</si>
  <si>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</si>
  <si>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</si>
  <si>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</si>
  <si>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</si>
  <si>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</si>
  <si>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</si>
  <si>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</si>
  <si>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</si>
  <si>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</si>
  <si>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</si>
  <si>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</si>
  <si>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</si>
  <si>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</si>
  <si>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</si>
  <si>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</si>
  <si>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</si>
  <si>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</si>
  <si>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</si>
  <si>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</si>
  <si>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</si>
  <si>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</si>
  <si>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</si>
  <si>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</si>
  <si>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</si>
  <si>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</si>
  <si>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</si>
  <si>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</si>
  <si>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</si>
  <si>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</si>
  <si>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</si>
  <si>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</si>
  <si>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</si>
  <si>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</si>
  <si>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</si>
  <si>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</si>
  <si>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</si>
  <si>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</si>
  <si>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</si>
  <si>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</si>
  <si>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</si>
  <si>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</si>
  <si>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</si>
  <si>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</si>
  <si>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</si>
  <si>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</si>
  <si>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</si>
  <si>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</si>
  <si>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</si>
  <si>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</si>
  <si>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</si>
  <si>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</si>
  <si>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</si>
  <si>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</si>
  <si>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</si>
  <si>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</si>
  <si>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</si>
  <si>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</si>
  <si>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</si>
  <si>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</si>
  <si>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</si>
  <si>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</si>
  <si>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</si>
  <si>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</si>
  <si>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</si>
  <si>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</si>
  <si>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</si>
  <si>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</si>
  <si>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</si>
  <si>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</si>
  <si>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</si>
  <si>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</si>
  <si>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</si>
  <si>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</si>
  <si>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</si>
  <si>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</si>
  <si>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</si>
  <si>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</si>
  <si>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</si>
  <si>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</si>
  <si>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</si>
  <si>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</si>
  <si>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</si>
  <si>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</si>
  <si>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</si>
  <si>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</si>
  <si>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</si>
  <si>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</si>
  <si>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</si>
  <si>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</si>
  <si>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</si>
  <si>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</si>
  <si>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</si>
  <si>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</si>
  <si>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</si>
  <si>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</si>
  <si>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</si>
  <si>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</si>
  <si>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</si>
  <si>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</si>
  <si>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</si>
  <si>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</si>
  <si>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</si>
  <si>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</si>
  <si>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</si>
  <si>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</si>
  <si>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</si>
  <si>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</si>
  <si>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</si>
  <si>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</si>
  <si>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</si>
  <si>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</si>
  <si>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</si>
  <si>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</si>
  <si>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</si>
  <si>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</si>
  <si>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</si>
  <si>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</si>
  <si>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</si>
  <si>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</si>
  <si>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</si>
  <si>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</si>
  <si>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</si>
  <si>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</si>
  <si>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</si>
  <si>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</si>
  <si>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</si>
  <si>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</si>
  <si>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</si>
  <si>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</si>
  <si>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</si>
  <si>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</si>
  <si>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</si>
  <si>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</si>
  <si>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</si>
  <si>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</si>
  <si>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</si>
  <si>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</si>
  <si>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</si>
  <si>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</si>
  <si>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</si>
  <si>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</si>
  <si>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</si>
  <si>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</si>
  <si>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</si>
  <si>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</si>
  <si>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</si>
  <si>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</si>
  <si>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</si>
  <si>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</si>
  <si>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</si>
  <si>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</si>
  <si>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</si>
  <si>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</si>
  <si>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</si>
  <si>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</si>
  <si>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</si>
  <si>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</si>
  <si>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</si>
  <si>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</si>
  <si>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</si>
  <si>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</si>
  <si>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</si>
  <si>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</si>
  <si>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</si>
  <si>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</si>
  <si>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</si>
  <si>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</si>
  <si>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</si>
  <si>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</si>
  <si>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</si>
  <si>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</si>
  <si>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</si>
  <si>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</si>
  <si>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</si>
  <si>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</si>
  <si>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</si>
  <si>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</si>
  <si>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</si>
  <si>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</si>
  <si>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</si>
  <si>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</si>
  <si>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</si>
  <si>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</si>
  <si>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</si>
  <si>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</si>
  <si>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</si>
  <si>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</si>
  <si>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</si>
  <si>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</si>
  <si>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</si>
  <si>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</si>
  <si>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</si>
  <si>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</si>
  <si>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</si>
  <si>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</si>
  <si>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</si>
  <si>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</si>
  <si>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</si>
  <si>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</si>
  <si>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</si>
  <si>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</si>
  <si>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</si>
  <si>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</si>
  <si>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</si>
  <si>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</si>
  <si>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</si>
  <si>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</si>
  <si>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</si>
  <si>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</si>
  <si>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</si>
  <si>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</si>
  <si>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</si>
  <si>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</si>
  <si>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</si>
  <si>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</si>
  <si>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</si>
  <si>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</si>
  <si>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</si>
  <si>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</si>
  <si>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</si>
  <si>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</si>
  <si>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</si>
  <si>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</si>
  <si>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</si>
  <si>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</si>
  <si>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</si>
  <si>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</si>
  <si>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</si>
  <si>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</si>
  <si>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</si>
  <si>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</si>
  <si>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</si>
  <si>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</si>
  <si>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</si>
  <si>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</si>
  <si>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</si>
  <si>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</si>
  <si>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</si>
  <si>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</si>
  <si>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</si>
  <si>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</si>
  <si>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</si>
  <si>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</si>
  <si>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</si>
  <si>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</si>
  <si>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</si>
  <si>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</si>
  <si>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</si>
  <si>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</si>
  <si>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</si>
  <si>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</si>
  <si>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</si>
  <si>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</si>
  <si>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</si>
  <si>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</si>
  <si>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</si>
  <si>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</si>
  <si>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</si>
  <si>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</si>
  <si>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</si>
  <si>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</si>
  <si>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</si>
  <si>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</si>
  <si>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</si>
  <si>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</si>
  <si>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</si>
  <si>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</si>
  <si>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</si>
  <si>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</si>
  <si>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</si>
  <si>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</si>
  <si>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</si>
  <si>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</si>
  <si>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</si>
  <si>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</si>
  <si>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</si>
  <si>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</si>
  <si>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</si>
  <si>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</si>
  <si>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</si>
  <si>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</si>
  <si>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</si>
  <si>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</si>
  <si>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</si>
  <si>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</si>
  <si>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</si>
  <si>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</si>
  <si>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</si>
  <si>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</si>
  <si>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</si>
  <si>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</si>
  <si>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</si>
  <si>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</si>
  <si>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</si>
  <si>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</si>
  <si>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</si>
  <si>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</si>
  <si>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</si>
  <si>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</si>
  <si>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</si>
  <si>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</si>
  <si>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</si>
  <si>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</si>
  <si>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</si>
  <si>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</si>
  <si>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</si>
  <si>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</si>
  <si>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</si>
  <si>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</si>
  <si>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</si>
  <si>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</si>
  <si>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</si>
  <si>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</si>
  <si>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</si>
  <si>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</si>
  <si>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</si>
  <si>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</si>
  <si>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</si>
  <si>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</si>
  <si>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</si>
  <si>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</si>
  <si>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</si>
  <si>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</si>
  <si>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</si>
  <si>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</si>
  <si>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</si>
  <si>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</si>
  <si>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</si>
  <si>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</si>
  <si>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</si>
  <si>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</si>
  <si>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</si>
  <si>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</si>
  <si>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</si>
  <si>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</si>
  <si>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</si>
  <si>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</si>
  <si>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</si>
  <si>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</si>
  <si>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</si>
  <si>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</si>
  <si>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</si>
  <si>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</si>
  <si>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</si>
  <si>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</si>
  <si>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</si>
  <si>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</si>
  <si>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</si>
  <si>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</si>
  <si>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</si>
  <si>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</si>
  <si>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</si>
  <si>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</si>
  <si>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</si>
  <si>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</si>
  <si>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</si>
  <si>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</si>
  <si>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</si>
  <si>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</si>
  <si>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</si>
  <si>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</si>
  <si>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</si>
  <si>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</si>
  <si>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</si>
  <si>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</si>
  <si>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</si>
  <si>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</si>
  <si>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</si>
  <si>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</si>
  <si>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</si>
  <si>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</si>
  <si>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</si>
  <si>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</si>
  <si>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</si>
  <si>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</si>
  <si>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</si>
  <si>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</si>
  <si>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</si>
  <si>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</si>
  <si>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</si>
  <si>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</si>
  <si>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</si>
  <si>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</si>
  <si>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</si>
  <si>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</si>
  <si>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</si>
  <si>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</si>
  <si>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</si>
  <si>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</si>
  <si>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</si>
  <si>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</si>
  <si>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</si>
  <si>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</si>
  <si>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</si>
  <si>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</si>
  <si>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</si>
  <si>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</si>
  <si>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</si>
  <si>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</si>
  <si>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</si>
  <si>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</si>
  <si>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</si>
  <si>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</si>
  <si>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</si>
  <si>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</si>
  <si>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</si>
  <si>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</si>
  <si>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</si>
  <si>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</si>
  <si>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</si>
  <si>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</si>
  <si>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</si>
  <si>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</si>
  <si>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</si>
  <si>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</si>
  <si>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</si>
  <si>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</si>
  <si>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</si>
  <si>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</si>
  <si>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</si>
  <si>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</si>
  <si>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</si>
  <si>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</si>
  <si>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</si>
  <si>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</si>
  <si>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</si>
  <si>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</si>
  <si>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</si>
  <si>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</si>
  <si>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</si>
  <si>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</si>
  <si>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</si>
  <si>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</si>
  <si>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</si>
  <si>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</si>
  <si>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</si>
  <si>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</si>
  <si>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</si>
  <si>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</si>
  <si>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</si>
  <si>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</si>
  <si>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</si>
  <si>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</si>
  <si>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</si>
  <si>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</si>
  <si>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</si>
  <si>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</si>
  <si>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</si>
  <si>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</si>
  <si>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</si>
  <si>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</si>
  <si>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</si>
  <si>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</si>
  <si>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</si>
  <si>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</si>
  <si>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</si>
  <si>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</si>
  <si>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</si>
  <si>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</si>
  <si>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</si>
  <si>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</si>
  <si>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</si>
  <si>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</si>
  <si>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</si>
  <si>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</si>
  <si>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</si>
  <si>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</si>
  <si>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</si>
  <si>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</si>
  <si>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</si>
  <si>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</si>
  <si>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</si>
  <si>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</si>
  <si>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</si>
  <si>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</si>
  <si>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</si>
  <si>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</si>
  <si>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</si>
  <si>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</si>
  <si>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</si>
  <si>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</si>
  <si>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</si>
  <si>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</si>
  <si>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</si>
  <si>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</si>
  <si>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</si>
  <si>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</si>
  <si>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</si>
  <si>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</si>
  <si>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</si>
  <si>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</si>
  <si>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</si>
  <si>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</si>
  <si>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</si>
  <si>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</si>
  <si>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</si>
  <si>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</si>
  <si>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</si>
  <si>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</si>
  <si>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</si>
  <si>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</si>
  <si>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</si>
  <si>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</si>
  <si>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</si>
  <si>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</si>
  <si>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</si>
  <si>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</si>
  <si>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</si>
  <si>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</si>
  <si>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</si>
  <si>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</si>
  <si>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</si>
  <si>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</si>
  <si>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</si>
  <si>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</si>
  <si>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</si>
  <si>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</si>
  <si>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</si>
  <si>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</si>
  <si>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</si>
  <si>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</si>
  <si>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</si>
  <si>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</si>
  <si>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</si>
  <si>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</si>
  <si>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</si>
  <si>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</si>
  <si>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</si>
  <si>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</si>
  <si>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</si>
  <si>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</si>
  <si>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</si>
  <si>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</si>
  <si>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</si>
  <si>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</si>
  <si>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</si>
  <si>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</si>
  <si>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</si>
  <si>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</si>
  <si>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</si>
  <si>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</si>
  <si>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</si>
  <si>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</si>
  <si>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</si>
  <si>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</si>
  <si>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</si>
  <si>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</si>
  <si>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</si>
  <si>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</si>
  <si>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</si>
  <si>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</si>
  <si>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</si>
  <si>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</si>
  <si>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</si>
  <si>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</si>
  <si>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</si>
  <si>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</si>
  <si>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</si>
  <si>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</si>
  <si>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</si>
  <si>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</si>
  <si>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</si>
  <si>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</si>
  <si>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</si>
  <si>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</si>
  <si>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</si>
  <si>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</si>
  <si>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</si>
  <si>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</si>
  <si>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</si>
  <si>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</si>
  <si>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</si>
  <si>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</si>
  <si>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</si>
  <si>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</si>
  <si>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</si>
  <si>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</si>
  <si>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</si>
  <si>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</si>
  <si>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</si>
  <si>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</si>
  <si>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</si>
  <si>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</si>
  <si>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</si>
  <si>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</si>
  <si>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</si>
  <si>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</si>
  <si>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</si>
  <si>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</si>
  <si>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</si>
  <si>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</si>
  <si>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</si>
  <si>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</si>
  <si>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</si>
  <si>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</si>
  <si>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</si>
  <si>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</si>
  <si>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</si>
  <si>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</si>
  <si>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</si>
  <si>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</si>
  <si>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</si>
  <si>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</si>
  <si>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</si>
  <si>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</si>
  <si>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</si>
  <si>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</si>
  <si>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</si>
  <si>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</si>
  <si>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</si>
  <si>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</si>
  <si>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</si>
  <si>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</si>
  <si>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</si>
  <si>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</si>
  <si>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</si>
  <si>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</si>
  <si>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</si>
  <si>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</si>
  <si>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</si>
  <si>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</si>
  <si>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</si>
  <si>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</si>
  <si>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</si>
  <si>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</si>
  <si>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</si>
  <si>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</si>
  <si>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</si>
  <si>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</si>
  <si>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</si>
  <si>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</si>
  <si>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</si>
  <si>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</si>
  <si>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</si>
  <si>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</si>
  <si>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</si>
  <si>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</si>
  <si>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</si>
  <si>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</si>
  <si>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</si>
  <si>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</si>
  <si>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</si>
  <si>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</si>
  <si>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</si>
  <si>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</si>
  <si>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</si>
  <si>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</si>
  <si>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</si>
  <si>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</si>
  <si>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</si>
  <si>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</si>
  <si>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</si>
  <si>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</si>
  <si>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</si>
  <si>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</si>
  <si>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</si>
  <si>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</si>
  <si>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</si>
  <si>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</si>
  <si>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</si>
  <si>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</si>
  <si>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</si>
  <si>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</si>
  <si>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</si>
  <si>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</si>
  <si>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</si>
  <si>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</si>
  <si>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</si>
  <si>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</si>
  <si>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</si>
  <si>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</si>
  <si>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</si>
  <si>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</si>
  <si>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</si>
  <si>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</si>
  <si>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</si>
  <si>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</si>
  <si>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</si>
  <si>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</si>
  <si>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</si>
  <si>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</si>
  <si>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</si>
  <si>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</si>
  <si>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</si>
  <si>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</si>
  <si>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</si>
  <si>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</si>
  <si>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</si>
  <si>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</si>
  <si>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</si>
  <si>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</si>
  <si>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</si>
  <si>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</si>
  <si>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</si>
  <si>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</si>
  <si>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</si>
  <si>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</si>
  <si>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</si>
  <si>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</si>
  <si>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</si>
  <si>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</si>
  <si>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</si>
  <si>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</si>
  <si>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</si>
  <si>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</si>
  <si>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</si>
  <si>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</si>
  <si>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</si>
  <si>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</si>
  <si>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</si>
  <si>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</si>
  <si>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</si>
  <si>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</si>
  <si>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</si>
  <si>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</si>
  <si>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</si>
  <si>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</si>
  <si>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</si>
  <si>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</si>
  <si>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</si>
  <si>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</si>
  <si>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</si>
  <si>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</si>
  <si>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</si>
  <si>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</si>
  <si>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</si>
  <si>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</si>
  <si>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</si>
  <si>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</si>
  <si>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</si>
  <si>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</si>
  <si>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</si>
  <si>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</si>
  <si>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</si>
  <si>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</si>
  <si>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</si>
  <si>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</si>
  <si>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</si>
  <si>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</si>
  <si>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</si>
  <si>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</si>
  <si>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</si>
  <si>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</si>
  <si>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</si>
  <si>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</si>
  <si>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</si>
  <si>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</si>
  <si>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</si>
  <si>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</si>
  <si>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</si>
  <si>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</si>
  <si>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</si>
  <si>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</si>
  <si>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</si>
  <si>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</si>
  <si>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</si>
  <si>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</si>
  <si>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</si>
  <si>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</si>
  <si>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</si>
  <si>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</si>
  <si>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</si>
  <si>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</si>
  <si>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</si>
  <si>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</si>
  <si>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</si>
  <si>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</si>
  <si>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</si>
  <si>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</si>
  <si>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</si>
  <si>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</si>
  <si>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</si>
  <si>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</si>
  <si>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</si>
  <si>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</si>
  <si>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</si>
  <si>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</si>
  <si>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</si>
  <si>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</si>
  <si>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</si>
  <si>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</si>
  <si>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</si>
  <si>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</si>
  <si>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</si>
  <si>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</si>
  <si>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</si>
  <si>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</si>
  <si>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</si>
  <si>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</si>
  <si>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</si>
  <si>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</si>
  <si>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</si>
  <si>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</si>
  <si>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</si>
  <si>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</si>
  <si>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</si>
  <si>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</si>
  <si>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</si>
  <si>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</si>
  <si>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</si>
  <si>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</si>
  <si>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</si>
  <si>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</si>
  <si>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</si>
  <si>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</si>
  <si>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</si>
  <si>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</si>
  <si>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</si>
  <si>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</si>
  <si>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</si>
  <si>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</si>
  <si>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</si>
  <si>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</si>
  <si>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</si>
  <si>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</si>
  <si>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</si>
  <si>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</si>
  <si>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</si>
  <si>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</si>
  <si>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</si>
  <si>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</si>
  <si>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</si>
  <si>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</si>
  <si>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</si>
  <si>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</si>
  <si>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</si>
  <si>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</si>
  <si>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</si>
  <si>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</si>
  <si>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</si>
  <si>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</si>
  <si>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</si>
  <si>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</si>
  <si>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</si>
  <si>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</si>
  <si>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</si>
  <si>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</si>
  <si>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</si>
  <si>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</si>
  <si>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</si>
  <si>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</si>
  <si>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</si>
  <si>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</si>
  <si>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</si>
  <si>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</si>
  <si>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</si>
  <si>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</si>
  <si>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</si>
  <si>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</si>
  <si>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</si>
  <si>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</si>
  <si>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</si>
  <si>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</si>
  <si>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</si>
  <si>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</si>
  <si>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</si>
  <si>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</si>
  <si>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</si>
  <si>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</si>
  <si>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</si>
  <si>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</si>
  <si>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</si>
  <si>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</si>
  <si>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</si>
  <si>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</si>
  <si>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</si>
  <si>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</si>
  <si>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</si>
  <si>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</si>
  <si>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</si>
  <si>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</si>
  <si>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</si>
  <si>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</si>
  <si>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</si>
  <si>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</si>
  <si>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</si>
  <si>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</si>
  <si>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</si>
  <si>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</si>
  <si>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</si>
  <si>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</si>
  <si>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</si>
  <si>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</si>
  <si>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</si>
  <si>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</si>
  <si>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</si>
  <si>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</si>
  <si>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</si>
  <si>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</si>
  <si>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</si>
  <si>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</si>
  <si>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</si>
  <si>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</si>
  <si>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</si>
  <si>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</si>
  <si>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</si>
  <si>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</si>
  <si>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</si>
  <si>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</si>
  <si>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</si>
  <si>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</si>
  <si>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</si>
  <si>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</si>
  <si>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</si>
  <si>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</si>
  <si>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</si>
  <si>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</si>
  <si>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</si>
  <si>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</si>
  <si>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</si>
  <si>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</si>
  <si>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</si>
  <si>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</si>
  <si>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</si>
  <si>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</si>
  <si>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</si>
  <si>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</si>
  <si>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</si>
  <si>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</si>
  <si>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</si>
  <si>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</si>
  <si>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</si>
  <si>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</si>
  <si>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</si>
  <si>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</si>
  <si>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</si>
  <si>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</si>
  <si>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</si>
  <si>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</si>
  <si>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</si>
  <si>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</si>
  <si>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</si>
  <si>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</si>
  <si>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</si>
  <si>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</si>
  <si>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</si>
  <si>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</si>
  <si>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</si>
  <si>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</si>
  <si>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</si>
  <si>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</si>
  <si>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</si>
  <si>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</si>
  <si>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</si>
  <si>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</si>
  <si>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</si>
  <si>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</si>
  <si>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</si>
  <si>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</si>
  <si>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</si>
  <si>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</si>
  <si>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</si>
  <si>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</si>
  <si>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</si>
  <si>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</si>
  <si>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</si>
  <si>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</si>
  <si>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</si>
  <si>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</si>
  <si>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</si>
  <si>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</si>
  <si>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</si>
  <si>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</si>
  <si>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</si>
  <si>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</si>
  <si>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</si>
  <si>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</si>
  <si>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</si>
  <si>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</si>
  <si>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</si>
  <si>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</si>
  <si>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</si>
  <si>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</si>
  <si>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</si>
  <si>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</si>
  <si>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</si>
  <si>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</si>
  <si>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</si>
  <si>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</si>
  <si>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</si>
  <si>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</si>
  <si>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</si>
  <si>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</si>
  <si>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</si>
  <si>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</si>
  <si>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</si>
  <si>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</si>
  <si>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</si>
  <si>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</si>
  <si>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</si>
  <si>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</si>
  <si>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</si>
  <si>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</si>
  <si>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</si>
  <si>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</si>
  <si>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</si>
  <si>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</si>
  <si>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</si>
  <si>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</si>
  <si>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</si>
  <si>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</si>
  <si>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</si>
  <si>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</si>
  <si>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</si>
  <si>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</si>
  <si>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</si>
  <si>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</si>
  <si>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</si>
  <si>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</si>
  <si>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</si>
  <si>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</si>
  <si>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</si>
  <si>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</si>
  <si>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</si>
  <si>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</si>
  <si>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</si>
  <si>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</si>
  <si>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</si>
  <si>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</si>
  <si>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</si>
  <si>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</si>
  <si>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</si>
  <si>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</si>
  <si>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</si>
  <si>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</si>
  <si>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</si>
  <si>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</si>
  <si>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</si>
  <si>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</si>
  <si>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</si>
  <si>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</si>
  <si>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</si>
  <si>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</si>
  <si>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</si>
  <si>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</si>
  <si>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</si>
  <si>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</si>
  <si>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</si>
  <si>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</si>
  <si>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</si>
  <si>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</si>
  <si>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</si>
  <si>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</si>
  <si>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</si>
  <si>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</si>
  <si>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</si>
  <si>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</si>
  <si>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</si>
  <si>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</si>
  <si>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</si>
  <si>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</si>
  <si>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</si>
  <si>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</si>
  <si>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</si>
  <si>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</si>
  <si>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</si>
  <si>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</si>
  <si>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</si>
  <si>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</si>
  <si>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</si>
  <si>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</si>
  <si>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</si>
  <si>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</si>
  <si>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</si>
  <si>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</si>
  <si>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</si>
  <si>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</si>
  <si>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</si>
  <si>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</si>
  <si>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</si>
  <si>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</si>
  <si>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</si>
  <si>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</si>
  <si>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</si>
  <si>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</si>
  <si>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</si>
  <si>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</si>
  <si>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</si>
  <si>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</si>
  <si>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</si>
  <si>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</si>
  <si>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</si>
  <si>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</si>
  <si>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</si>
  <si>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</si>
  <si>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</si>
  <si>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</si>
  <si>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</si>
  <si>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</si>
  <si>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</si>
  <si>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</si>
  <si>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</si>
  <si>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</si>
  <si>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</si>
  <si>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</si>
  <si>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</si>
  <si>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</si>
  <si>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</si>
  <si>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</si>
  <si>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</si>
  <si>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</si>
  <si>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</si>
  <si>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</si>
  <si>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</si>
  <si>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</si>
  <si>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</si>
  <si>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</si>
  <si>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</si>
  <si>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</si>
  <si>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</si>
  <si>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</si>
  <si>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</si>
  <si>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</si>
  <si>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</si>
  <si>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</si>
  <si>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</si>
  <si>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</si>
  <si>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</si>
  <si>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</si>
  <si>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</si>
  <si>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</si>
  <si>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</si>
  <si>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</si>
  <si>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</si>
  <si>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</si>
  <si>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</si>
  <si>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</si>
  <si>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</si>
  <si>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</si>
  <si>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</si>
  <si>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</si>
  <si>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</si>
  <si>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</si>
  <si>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</si>
  <si>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</si>
  <si>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</si>
  <si>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</si>
  <si>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</si>
  <si>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</si>
  <si>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</si>
  <si>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</si>
  <si>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</si>
  <si>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</si>
  <si>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</si>
  <si>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</si>
  <si>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</si>
  <si>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</si>
  <si>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</si>
  <si>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</si>
  <si>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</si>
  <si>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</si>
  <si>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</si>
  <si>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</si>
  <si>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</si>
  <si>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</si>
  <si>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</si>
  <si>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</si>
  <si>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</si>
  <si>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</si>
  <si>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</si>
  <si>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</si>
  <si>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</si>
  <si>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</si>
  <si>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</si>
  <si>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</si>
  <si>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</si>
  <si>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</si>
  <si>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</si>
  <si>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</si>
  <si>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</si>
  <si>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</si>
  <si>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</si>
  <si>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</si>
  <si>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</si>
  <si>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</si>
  <si>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</si>
  <si>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</si>
  <si>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</si>
  <si>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</si>
  <si>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</si>
  <si>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</si>
  <si>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</si>
  <si>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</si>
  <si>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</si>
  <si>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</si>
  <si>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</si>
  <si>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</si>
  <si>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</si>
  <si>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</si>
  <si>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</si>
  <si>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</si>
  <si>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</si>
  <si>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</si>
  <si>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</si>
  <si>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</si>
  <si>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</si>
  <si>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</si>
  <si>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</si>
  <si>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</si>
  <si>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</si>
  <si>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</si>
  <si>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</si>
  <si>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</si>
  <si>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</si>
  <si>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</si>
  <si>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</si>
  <si>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</si>
  <si>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</si>
  <si>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</si>
  <si>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</si>
  <si>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</si>
  <si>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</si>
  <si>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</si>
  <si>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</si>
  <si>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</si>
  <si>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</si>
  <si>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</si>
  <si>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</si>
  <si>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</si>
  <si>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</si>
  <si>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</si>
  <si>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</si>
  <si>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</si>
  <si>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</si>
  <si>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</si>
  <si>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</si>
  <si>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</si>
  <si>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</si>
  <si>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</si>
  <si>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</si>
  <si>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</si>
  <si>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</si>
  <si>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</si>
  <si>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</si>
  <si>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</si>
  <si>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</si>
  <si>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</si>
  <si>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</si>
  <si>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</si>
  <si>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</si>
  <si>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</si>
  <si>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</si>
  <si>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</si>
  <si>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</si>
  <si>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</si>
  <si>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</si>
  <si>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</si>
  <si>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</si>
  <si>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</si>
  <si>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</si>
  <si>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</si>
  <si>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</si>
  <si>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</si>
  <si>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</si>
  <si>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</si>
  <si>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</si>
  <si>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</si>
  <si>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</si>
  <si>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</si>
  <si>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</si>
  <si>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</si>
  <si>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</si>
  <si>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</si>
  <si>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</si>
  <si>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</si>
  <si>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</si>
  <si>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</si>
  <si>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</si>
  <si>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</si>
  <si>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</si>
  <si>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</si>
  <si>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</si>
  <si>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</si>
  <si>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</si>
  <si>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</si>
  <si>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</si>
  <si>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</si>
  <si>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</si>
  <si>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</si>
  <si>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</si>
  <si>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</si>
  <si>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</si>
  <si>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</si>
  <si>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</si>
  <si>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</si>
  <si>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</si>
  <si>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</si>
  <si>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</si>
  <si>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</si>
  <si>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</si>
  <si>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</si>
  <si>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</si>
  <si>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</si>
  <si>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</si>
  <si>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</si>
  <si>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</si>
  <si>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</si>
  <si>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</si>
  <si>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</si>
  <si>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</si>
  <si>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</si>
  <si>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</si>
  <si>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</si>
  <si>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</si>
  <si>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</si>
  <si>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</si>
  <si>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</si>
  <si>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</si>
  <si>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</si>
  <si>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</si>
  <si>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</si>
  <si>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</si>
  <si>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</si>
  <si>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</si>
  <si>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</si>
  <si>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</si>
  <si>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</si>
  <si>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</si>
  <si>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</si>
  <si>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</si>
  <si>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</si>
  <si>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</si>
  <si>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</si>
  <si>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</si>
  <si>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</si>
  <si>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</si>
  <si>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</si>
  <si>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</si>
  <si>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</si>
  <si>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</si>
  <si>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</si>
  <si>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</si>
  <si>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</si>
  <si>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</si>
  <si>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</si>
  <si>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</si>
  <si>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</si>
  <si>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</si>
  <si>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</si>
  <si>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</si>
  <si>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</si>
  <si>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</si>
  <si>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</si>
  <si>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</si>
  <si>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</si>
  <si>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</si>
  <si>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</si>
  <si>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</si>
  <si>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</si>
  <si>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</si>
  <si>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</si>
  <si>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</si>
  <si>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</si>
  <si>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</si>
  <si>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</si>
  <si>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</si>
  <si>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</si>
  <si>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</si>
  <si>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</si>
  <si>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</si>
  <si>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</si>
  <si>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</si>
  <si>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</si>
  <si>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</si>
  <si>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</si>
  <si>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</si>
  <si>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</si>
  <si>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</si>
  <si>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</si>
  <si>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</si>
  <si>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</si>
  <si>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</si>
  <si>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</si>
  <si>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</si>
  <si>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</si>
  <si>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</si>
  <si>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</si>
  <si>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</si>
  <si>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</si>
  <si>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</si>
  <si>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</si>
  <si>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</si>
  <si>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</si>
  <si>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</si>
  <si>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</si>
  <si>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</si>
  <si>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</si>
  <si>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</si>
  <si>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</si>
  <si>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</si>
  <si>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</si>
  <si>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</si>
  <si>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</si>
  <si>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</si>
  <si>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</si>
  <si>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</si>
  <si>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</si>
  <si>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</si>
  <si>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</si>
  <si>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</si>
  <si>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</si>
  <si>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</si>
  <si>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</si>
  <si>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</si>
  <si>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</si>
  <si>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</si>
  <si>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</si>
  <si>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</si>
  <si>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</si>
  <si>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</si>
  <si>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</si>
  <si>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</si>
  <si>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</si>
  <si>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</si>
  <si>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</si>
  <si>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</si>
  <si>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</si>
  <si>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</si>
  <si>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</si>
  <si>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</si>
  <si>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</si>
  <si>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</si>
  <si>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</si>
  <si>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</si>
  <si>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</si>
  <si>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</si>
  <si>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</si>
  <si>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</si>
  <si>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</si>
  <si>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</si>
  <si>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</si>
  <si>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</si>
  <si>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</si>
  <si>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</si>
  <si>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</si>
  <si>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</si>
  <si>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</si>
  <si>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</si>
  <si>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</si>
  <si>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</si>
  <si>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</si>
  <si>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</si>
  <si>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</si>
  <si>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</si>
  <si>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</si>
  <si>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</si>
  <si>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</si>
  <si>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</si>
  <si>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</si>
  <si>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</si>
  <si>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</si>
  <si>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</si>
  <si>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</si>
  <si>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</si>
  <si>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</si>
  <si>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</si>
  <si>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</si>
  <si>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</si>
  <si>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</si>
  <si>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</si>
  <si>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</si>
  <si>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</si>
  <si>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</si>
  <si>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</si>
  <si>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</si>
  <si>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</si>
  <si>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</si>
  <si>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</si>
  <si>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</si>
  <si>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</si>
  <si>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</si>
  <si>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</si>
  <si>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</si>
  <si>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</si>
  <si>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</si>
  <si>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</si>
  <si>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</si>
  <si>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</si>
  <si>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</si>
  <si>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</si>
  <si>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</si>
  <si>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</si>
  <si>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</si>
  <si>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</si>
  <si>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</si>
  <si>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</si>
  <si>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</si>
  <si>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</si>
  <si>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</si>
  <si>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</si>
  <si>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</si>
  <si>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</si>
  <si>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</si>
  <si>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</si>
  <si>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</si>
  <si>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</si>
  <si>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</si>
  <si>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</si>
  <si>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</si>
  <si>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</si>
  <si>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</si>
  <si>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</si>
  <si>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</si>
  <si>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</si>
  <si>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</si>
  <si>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</si>
  <si>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</si>
  <si>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</si>
  <si>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</si>
  <si>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</si>
  <si>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</si>
  <si>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</si>
  <si>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</si>
  <si>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</si>
  <si>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</si>
  <si>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</si>
  <si>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</si>
  <si>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</si>
  <si>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</si>
  <si>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</si>
  <si>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</si>
  <si>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</si>
  <si>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</si>
  <si>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</si>
  <si>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</si>
  <si>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</si>
  <si>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</si>
  <si>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</si>
  <si>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</si>
  <si>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</si>
  <si>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</si>
  <si>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</si>
  <si>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</si>
  <si>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</si>
  <si>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</si>
  <si>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</si>
  <si>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</si>
  <si>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</si>
  <si>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</si>
  <si>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</si>
  <si>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</si>
  <si>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</si>
  <si>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</si>
  <si>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</si>
  <si>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</si>
  <si>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</si>
  <si>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</si>
  <si>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</si>
  <si>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</si>
  <si>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</si>
  <si>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</si>
  <si>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</si>
  <si>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</si>
  <si>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</si>
  <si>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</si>
  <si>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</si>
  <si>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</si>
  <si>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</si>
  <si>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</si>
  <si>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</si>
  <si>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</si>
  <si>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</si>
  <si>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</si>
  <si>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</si>
  <si>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</si>
  <si>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</si>
  <si>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</si>
  <si>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</si>
  <si>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</si>
  <si>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</si>
  <si>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</si>
  <si>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</si>
  <si>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</si>
  <si>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</si>
  <si>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</si>
  <si>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</si>
  <si>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</si>
  <si>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</si>
  <si>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</si>
  <si>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</si>
  <si>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</si>
  <si>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</si>
  <si>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</si>
  <si>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</si>
  <si>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</si>
  <si>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</si>
  <si>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</si>
  <si>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</si>
  <si>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</si>
  <si>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</si>
  <si>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</si>
  <si>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</si>
  <si>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</si>
  <si>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</si>
  <si>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</si>
  <si>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</si>
  <si>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</si>
  <si>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</si>
  <si>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</si>
  <si>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</si>
  <si>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</si>
  <si>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</si>
  <si>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</si>
  <si>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</si>
  <si>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</si>
  <si>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</si>
  <si>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</si>
  <si>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</si>
  <si>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</si>
  <si>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</si>
  <si>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</si>
  <si>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</si>
  <si>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</si>
  <si>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</si>
  <si>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</si>
  <si>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</si>
  <si>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</si>
  <si>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</si>
  <si>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</si>
  <si>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</si>
  <si>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</si>
  <si>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</si>
  <si>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</si>
  <si>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</si>
  <si>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</si>
  <si>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</si>
  <si>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</si>
  <si>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</si>
  <si>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</si>
  <si>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</si>
  <si>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</si>
  <si>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</si>
  <si>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</si>
  <si>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</si>
  <si>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</si>
  <si>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</si>
  <si>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</si>
  <si>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</si>
  <si>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</si>
  <si>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</si>
  <si>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</si>
  <si>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</si>
  <si>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</si>
  <si>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</si>
  <si>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</si>
  <si>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</si>
  <si>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</si>
  <si>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</si>
  <si>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</si>
  <si>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</si>
  <si>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</si>
  <si>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</si>
  <si>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</si>
  <si>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</si>
  <si>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</si>
  <si>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</si>
  <si>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</si>
  <si>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</si>
  <si>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</si>
  <si>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</si>
  <si>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</si>
  <si>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</si>
  <si>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</si>
  <si>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</si>
  <si>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</si>
  <si>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</si>
  <si>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</si>
  <si>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</si>
  <si>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</si>
  <si>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</si>
  <si>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</si>
  <si>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</si>
  <si>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</si>
  <si>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</si>
  <si>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</si>
  <si>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</si>
  <si>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</si>
  <si>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</si>
  <si>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</si>
  <si>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</si>
  <si>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</si>
  <si>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</si>
  <si>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</si>
  <si>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</si>
  <si>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</si>
  <si>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</si>
  <si>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</si>
  <si>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</si>
  <si>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</si>
  <si>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</si>
  <si>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</si>
  <si>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</si>
  <si>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</si>
  <si>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</si>
  <si>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</si>
  <si>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</si>
  <si>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</si>
  <si>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</si>
  <si>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</si>
  <si>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</si>
  <si>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</si>
  <si>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</si>
  <si>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</si>
  <si>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</si>
  <si>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</si>
  <si>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</si>
  <si>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</si>
  <si>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</si>
  <si>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</si>
  <si>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</si>
  <si>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</si>
  <si>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</si>
  <si>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</si>
  <si>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</si>
  <si>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</si>
  <si>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</si>
  <si>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</si>
  <si>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</si>
  <si>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</si>
  <si>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</si>
  <si>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</si>
  <si>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</si>
  <si>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</si>
  <si>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</si>
  <si>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</si>
  <si>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</si>
  <si>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</si>
  <si>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</si>
  <si>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</si>
  <si>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</si>
  <si>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</si>
  <si>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</si>
  <si>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</si>
  <si>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</si>
  <si>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</si>
  <si>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</si>
  <si>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</si>
  <si>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</si>
  <si>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</si>
  <si>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</si>
  <si>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</si>
  <si>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</si>
  <si>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</si>
  <si>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</si>
  <si>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</si>
  <si>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</si>
  <si>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</si>
  <si>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</si>
  <si>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</si>
  <si>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</si>
  <si>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</si>
  <si>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</si>
  <si>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</si>
  <si>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</si>
  <si>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</si>
  <si>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</si>
  <si>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</si>
  <si>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</si>
  <si>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</si>
  <si>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</si>
  <si>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</si>
  <si>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</si>
  <si>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</si>
  <si>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</si>
  <si>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</si>
  <si>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</si>
  <si>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</si>
  <si>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</si>
  <si>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</si>
  <si>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</si>
  <si>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</si>
  <si>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</si>
  <si>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</si>
  <si>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</si>
  <si>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</si>
  <si>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</si>
  <si>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</si>
  <si>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</si>
  <si>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</si>
  <si>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</si>
  <si>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</si>
  <si>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</si>
  <si>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</si>
  <si>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</si>
  <si>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</si>
  <si>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</si>
  <si>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</si>
  <si>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</si>
  <si>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</si>
  <si>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</si>
  <si>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</si>
  <si>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</si>
  <si>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</si>
  <si>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</si>
  <si>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</si>
  <si>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</si>
  <si>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</si>
  <si>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</si>
  <si>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</si>
  <si>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</si>
  <si>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</si>
  <si>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</si>
  <si>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</si>
  <si>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</si>
  <si>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</si>
  <si>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</si>
  <si>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</si>
  <si>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</si>
  <si>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</si>
  <si>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</si>
  <si>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</si>
  <si>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</si>
  <si>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</si>
  <si>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</si>
  <si>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</si>
  <si>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</si>
  <si>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</si>
  <si>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</si>
  <si>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</si>
  <si>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</si>
  <si>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</si>
  <si>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</si>
  <si>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</si>
  <si>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</si>
  <si>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</si>
  <si>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</si>
  <si>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</si>
  <si>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</si>
  <si>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</si>
  <si>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</si>
  <si>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</si>
  <si>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</si>
  <si>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</si>
  <si>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</si>
  <si>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</si>
  <si>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</si>
  <si>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</si>
  <si>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</si>
  <si>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</si>
  <si>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</si>
  <si>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</si>
  <si>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</si>
  <si>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</si>
  <si>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</si>
  <si>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</si>
  <si>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</si>
  <si>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</si>
  <si>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</si>
  <si>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</si>
  <si>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</si>
  <si>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</si>
  <si>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</si>
  <si>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</si>
  <si>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</si>
  <si>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</si>
  <si>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</si>
  <si>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</si>
  <si>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</si>
  <si>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</si>
  <si>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</si>
  <si>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</si>
  <si>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</si>
  <si>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</si>
  <si>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</si>
  <si>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</si>
  <si>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</si>
  <si>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</si>
  <si>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</si>
  <si>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</si>
  <si>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</si>
  <si>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</si>
  <si>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</si>
  <si>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</si>
  <si>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</si>
  <si>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</si>
  <si>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</si>
  <si>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</si>
  <si>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</si>
  <si>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</si>
  <si>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</si>
  <si>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</si>
  <si>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</si>
  <si>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</si>
  <si>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</si>
  <si>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</si>
  <si>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</si>
  <si>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</si>
  <si>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</si>
  <si>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</si>
  <si>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</si>
  <si>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</si>
  <si>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</si>
  <si>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</si>
  <si>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</si>
  <si>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</si>
  <si>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</si>
  <si>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</si>
  <si>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</si>
  <si>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</si>
  <si>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</si>
  <si>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</si>
  <si>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</si>
  <si>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</si>
  <si>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</si>
  <si>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</si>
  <si>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</si>
  <si>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</si>
  <si>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</si>
  <si>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</si>
  <si>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</si>
  <si>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</si>
  <si>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</si>
  <si>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</si>
  <si>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</si>
  <si>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</si>
  <si>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</si>
  <si>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</si>
  <si>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</si>
  <si>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</si>
  <si>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</si>
  <si>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</si>
  <si>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</si>
  <si>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</si>
  <si>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</si>
  <si>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</si>
  <si>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</si>
  <si>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</si>
  <si>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</si>
  <si>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</si>
  <si>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</si>
  <si>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</si>
  <si>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</si>
  <si>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</si>
  <si>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</si>
  <si>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</si>
  <si>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</si>
  <si>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</si>
  <si>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</si>
  <si>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</si>
  <si>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</si>
  <si>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</si>
  <si>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</si>
  <si>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</si>
  <si>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</si>
  <si>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</si>
  <si>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</si>
  <si>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</si>
  <si>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</si>
  <si>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</si>
  <si>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</si>
  <si>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</si>
  <si>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</si>
  <si>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</si>
  <si>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</si>
  <si>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</si>
  <si>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</si>
  <si>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</si>
  <si>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</si>
  <si>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</si>
  <si>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</si>
  <si>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</si>
  <si>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</si>
  <si>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</si>
  <si>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</si>
  <si>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</si>
  <si>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</si>
  <si>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</si>
  <si>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</si>
  <si>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</si>
  <si>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</si>
  <si>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</si>
  <si>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</si>
  <si>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</si>
  <si>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</si>
  <si>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</si>
  <si>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</si>
  <si>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</si>
  <si>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</si>
  <si>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</si>
  <si>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</si>
  <si>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</si>
  <si>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</si>
  <si>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</si>
  <si>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</si>
  <si>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</si>
  <si>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</si>
  <si>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</si>
  <si>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</si>
  <si>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</si>
  <si>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</si>
  <si>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</si>
  <si>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</si>
  <si>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</si>
  <si>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</si>
  <si>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</si>
  <si>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</si>
  <si>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</si>
  <si>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</si>
  <si>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</si>
  <si>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</si>
  <si>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</si>
  <si>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</si>
  <si>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</si>
  <si>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</si>
  <si>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</si>
  <si>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</si>
  <si>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</si>
  <si>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</si>
  <si>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</si>
  <si>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</si>
  <si>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</si>
  <si>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</si>
  <si>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</si>
  <si>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</si>
  <si>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</si>
  <si>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</si>
  <si>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</si>
  <si>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</si>
  <si>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</si>
  <si>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</si>
  <si>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</si>
  <si>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</si>
  <si>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</si>
  <si>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</si>
  <si>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</si>
  <si>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</si>
  <si>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</si>
  <si>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</si>
  <si>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</si>
  <si>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</si>
  <si>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</si>
  <si>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</si>
  <si>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</si>
  <si>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</si>
  <si>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</si>
  <si>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</si>
  <si>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</si>
  <si>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</si>
  <si>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</si>
  <si>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</si>
  <si>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</si>
  <si>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</si>
  <si>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</si>
  <si>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</si>
  <si>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</si>
  <si>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</si>
  <si>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</si>
  <si>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</si>
  <si>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</si>
  <si>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</si>
  <si>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</si>
  <si>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</si>
  <si>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</si>
  <si>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</si>
  <si>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</si>
  <si>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</si>
  <si>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</si>
  <si>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</si>
  <si>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</si>
  <si>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</si>
  <si>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</si>
  <si>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</si>
  <si>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</si>
  <si>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</si>
  <si>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</si>
  <si>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</si>
  <si>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</si>
  <si>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</si>
  <si>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</si>
  <si>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</si>
  <si>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</si>
  <si>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</si>
  <si>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</si>
  <si>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</si>
  <si>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</si>
  <si>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</si>
  <si>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</si>
  <si>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</si>
  <si>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</si>
  <si>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</si>
  <si>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</si>
  <si>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</si>
  <si>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</si>
  <si>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</si>
  <si>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</si>
  <si>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</si>
  <si>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</si>
  <si>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</si>
  <si>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</si>
  <si>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</si>
  <si>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</si>
  <si>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</si>
  <si>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</si>
  <si>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</si>
  <si>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</si>
  <si>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</si>
  <si>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</si>
  <si>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</si>
  <si>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</si>
  <si>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</si>
  <si>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</si>
  <si>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</si>
  <si>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</si>
  <si>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</si>
  <si>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</si>
  <si>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</si>
  <si>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</si>
  <si>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</si>
  <si>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</si>
  <si>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</si>
  <si>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</si>
  <si>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</si>
  <si>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</si>
  <si>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</si>
  <si>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</si>
  <si>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</si>
  <si>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</si>
  <si>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</si>
  <si>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</si>
  <si>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</si>
  <si>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</si>
  <si>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</si>
  <si>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</si>
  <si>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</si>
  <si>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</si>
  <si>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</si>
  <si>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</si>
  <si>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</si>
  <si>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</si>
  <si>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</si>
  <si>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</si>
  <si>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</si>
  <si>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</si>
  <si>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</si>
  <si>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</si>
  <si>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</si>
  <si>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</si>
  <si>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</si>
  <si>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</si>
  <si>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</si>
  <si>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</si>
  <si>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</si>
  <si>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</si>
  <si>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</si>
  <si>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</si>
  <si>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</si>
  <si>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</si>
  <si>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</si>
  <si>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</si>
  <si>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</si>
  <si>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</si>
  <si>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</si>
  <si>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</si>
  <si>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</si>
  <si>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</si>
  <si>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</si>
  <si>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</si>
  <si>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</si>
  <si>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</si>
  <si>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</si>
  <si>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</si>
  <si>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</si>
  <si>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</si>
  <si>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</si>
  <si>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</si>
  <si>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</si>
  <si>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</si>
  <si>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</si>
  <si>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</si>
  <si>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</si>
  <si>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</si>
  <si>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</si>
  <si>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</si>
  <si>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</si>
  <si>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</si>
  <si>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</si>
  <si>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</si>
  <si>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</si>
  <si>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</si>
  <si>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</si>
  <si>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</si>
  <si>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</si>
  <si>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</si>
  <si>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</si>
  <si>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</si>
  <si>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</si>
  <si>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</si>
  <si>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</si>
  <si>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</si>
  <si>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</si>
  <si>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</si>
  <si>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</si>
  <si>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</si>
  <si>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</si>
  <si>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</si>
  <si>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</si>
  <si>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</si>
  <si>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</si>
  <si>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</si>
  <si>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</si>
  <si>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</si>
  <si>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</si>
  <si>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</si>
  <si>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</si>
  <si>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</si>
  <si>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</si>
  <si>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</si>
  <si>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</si>
  <si>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</si>
  <si>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</si>
  <si>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</si>
  <si>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</si>
  <si>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</si>
  <si>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</si>
  <si>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</si>
  <si>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</si>
  <si>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</si>
  <si>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</si>
  <si>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</si>
  <si>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</si>
  <si>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</si>
  <si>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</si>
  <si>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</si>
  <si>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</si>
  <si>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</si>
  <si>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</si>
  <si>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</si>
  <si>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</si>
  <si>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</si>
  <si>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</si>
  <si>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</si>
  <si>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</si>
  <si>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</si>
  <si>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</si>
  <si>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</si>
  <si>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</si>
  <si>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</si>
  <si>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</si>
  <si>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</si>
  <si>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</si>
  <si>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</si>
  <si>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</si>
  <si>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</si>
  <si>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</si>
  <si>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</si>
  <si>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</si>
  <si>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</si>
  <si>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</si>
  <si>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</si>
  <si>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</si>
  <si>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</si>
  <si>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</si>
  <si>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</si>
  <si>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</si>
  <si>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</si>
  <si>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</si>
  <si>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</si>
  <si>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</si>
  <si>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</si>
  <si>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</si>
  <si>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</si>
  <si>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</si>
  <si>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</si>
  <si>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</si>
  <si>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</si>
  <si>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</si>
  <si>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</si>
  <si>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</si>
  <si>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</si>
  <si>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</si>
  <si>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</si>
  <si>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</si>
  <si>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</si>
  <si>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</si>
  <si>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</si>
  <si>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</si>
  <si>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</si>
  <si>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</si>
  <si>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</si>
  <si>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</si>
  <si>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</si>
  <si>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</si>
  <si>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</si>
  <si>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</si>
  <si>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</si>
  <si>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</si>
  <si>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</si>
  <si>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</si>
  <si>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</si>
  <si>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</si>
  <si>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</si>
  <si>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</si>
  <si>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</si>
  <si>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</si>
  <si>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</si>
  <si>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</si>
  <si>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</si>
  <si>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</si>
  <si>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</si>
  <si>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</si>
  <si>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</si>
  <si>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</si>
  <si>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</si>
  <si>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</si>
  <si>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</si>
  <si>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</si>
  <si>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</si>
  <si>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</si>
  <si>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</si>
  <si>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</si>
  <si>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</si>
  <si>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</si>
  <si>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</si>
  <si>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</si>
  <si>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</si>
  <si>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</si>
  <si>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</si>
  <si>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</si>
  <si>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</si>
  <si>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</si>
  <si>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</si>
  <si>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</si>
  <si>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</si>
  <si>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</si>
  <si>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</si>
  <si>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</si>
  <si>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</si>
  <si>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</si>
  <si>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</si>
  <si>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</si>
  <si>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</si>
  <si>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</si>
  <si>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</si>
  <si>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</si>
  <si>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</si>
  <si>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</si>
  <si>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</si>
  <si>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</si>
  <si>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</si>
  <si>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</si>
  <si>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</si>
  <si>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</si>
  <si>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</si>
  <si>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</si>
  <si>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</si>
  <si>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</si>
  <si>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</si>
  <si>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</si>
  <si>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</si>
  <si>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</si>
  <si>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</si>
  <si>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</si>
  <si>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</si>
  <si>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</si>
  <si>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</si>
  <si>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</si>
  <si>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</si>
  <si>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</si>
  <si>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</si>
  <si>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</si>
  <si>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</si>
  <si>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</si>
  <si>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</si>
  <si>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</si>
  <si>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</si>
  <si>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</si>
  <si>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</si>
  <si>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</si>
  <si>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</si>
  <si>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</si>
  <si>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</si>
  <si>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</si>
  <si>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</si>
  <si>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</si>
  <si>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</si>
  <si>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</si>
  <si>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</si>
  <si>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</si>
  <si>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</si>
  <si>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</si>
  <si>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</si>
  <si>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</si>
  <si>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</si>
  <si>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</si>
  <si>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</si>
  <si>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</si>
  <si>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</si>
  <si>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</si>
  <si>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</si>
  <si>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</si>
  <si>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</si>
  <si>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</si>
  <si>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</si>
  <si>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</si>
  <si>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</si>
  <si>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</si>
  <si>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</si>
  <si>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</si>
  <si>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</si>
  <si>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</si>
  <si>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</si>
  <si>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</si>
  <si>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</si>
  <si>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</si>
  <si>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</si>
  <si>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</si>
  <si>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</si>
  <si>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</si>
  <si>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</si>
  <si>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</si>
  <si>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</si>
  <si>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</si>
  <si>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</si>
  <si>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</si>
  <si>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</si>
  <si>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</si>
  <si>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</si>
  <si>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</si>
  <si>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</si>
  <si>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</si>
  <si>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</si>
  <si>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</si>
  <si>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</si>
  <si>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</si>
  <si>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</si>
  <si>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</si>
  <si>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</si>
  <si>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</si>
  <si>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</si>
  <si>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</si>
  <si>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</si>
  <si>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</si>
  <si>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</si>
  <si>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</si>
  <si>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</si>
  <si>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</si>
  <si>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</si>
  <si>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</si>
  <si>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</si>
  <si>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</si>
  <si>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</si>
  <si>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</si>
  <si>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</si>
  <si>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</si>
  <si>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</si>
  <si>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</si>
  <si>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</si>
  <si>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</si>
  <si>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</si>
  <si>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</si>
  <si>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</si>
  <si>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</si>
  <si>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</si>
  <si>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</si>
  <si>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</si>
  <si>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</si>
  <si>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</si>
  <si>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</si>
  <si>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</si>
  <si>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</si>
  <si>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</si>
  <si>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</si>
  <si>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</si>
  <si>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</si>
  <si>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</si>
  <si>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</si>
  <si>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</si>
  <si>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</si>
  <si>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</si>
  <si>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</si>
  <si>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</si>
  <si>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</si>
  <si>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</si>
  <si>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</si>
  <si>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</si>
  <si>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</si>
  <si>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</si>
  <si>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</si>
  <si>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</si>
  <si>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</si>
  <si>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</si>
  <si>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</si>
  <si>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</si>
  <si>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</si>
  <si>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</si>
  <si>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</si>
  <si>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</si>
  <si>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</si>
  <si>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</si>
  <si>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</si>
  <si>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</si>
  <si>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</si>
  <si>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</si>
  <si>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</si>
  <si>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</si>
  <si>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</si>
  <si>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</si>
  <si>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</si>
  <si>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</si>
  <si>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</si>
  <si>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</si>
  <si>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</si>
  <si>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</si>
  <si>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</si>
  <si>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</si>
  <si>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</si>
  <si>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</si>
  <si>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</si>
  <si>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</si>
  <si>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</si>
  <si>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</si>
  <si>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</si>
  <si>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</si>
  <si>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</si>
  <si>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</si>
  <si>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</si>
  <si>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</si>
  <si>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</si>
  <si>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</si>
  <si>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</si>
  <si>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</si>
  <si>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</si>
  <si>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</si>
  <si>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</si>
  <si>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</si>
  <si>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</si>
  <si>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</si>
  <si>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</si>
  <si>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</si>
  <si>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</si>
  <si>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</si>
  <si>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</si>
  <si>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</si>
  <si>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</si>
  <si>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</si>
  <si>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</si>
  <si>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</si>
  <si>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</si>
  <si>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</si>
  <si>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</si>
  <si>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</si>
  <si>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</si>
  <si>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</si>
  <si>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</si>
  <si>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</si>
  <si>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</si>
  <si>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</si>
  <si>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</si>
  <si>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</si>
  <si>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</si>
  <si>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</si>
  <si>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</si>
  <si>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</si>
  <si>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</si>
  <si>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</si>
  <si>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</si>
  <si>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</si>
  <si>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</si>
  <si>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</si>
  <si>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</si>
  <si>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</si>
  <si>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</si>
  <si>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</si>
  <si>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</si>
  <si>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</si>
  <si>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</si>
  <si>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</si>
  <si>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</si>
  <si>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</si>
  <si>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</si>
  <si>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</si>
  <si>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</si>
  <si>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</si>
  <si>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</si>
  <si>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</si>
  <si>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</si>
  <si>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</si>
  <si>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</si>
  <si>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</si>
  <si>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</si>
  <si>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</si>
  <si>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</si>
  <si>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</si>
  <si>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</si>
  <si>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</si>
  <si>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</si>
  <si>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</si>
  <si>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</si>
  <si>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</si>
  <si>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</si>
  <si>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</si>
  <si>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</si>
  <si>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</si>
  <si>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</si>
  <si>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</si>
  <si>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</si>
  <si>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</si>
  <si>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</si>
  <si>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</si>
  <si>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</si>
  <si>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</si>
  <si>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</si>
  <si>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</si>
  <si>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</si>
  <si>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</si>
  <si>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</si>
  <si>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</si>
  <si>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</si>
  <si>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</si>
  <si>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</si>
  <si>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</si>
  <si>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</si>
  <si>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</si>
  <si>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</si>
  <si>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</si>
  <si>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</si>
  <si>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</si>
  <si>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</si>
  <si>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</si>
  <si>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</si>
  <si>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</si>
  <si>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</si>
  <si>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</si>
  <si>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</si>
  <si>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</si>
  <si>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</si>
  <si>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</si>
  <si>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</si>
  <si>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</si>
  <si>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</si>
  <si>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</si>
  <si>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</si>
  <si>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</si>
  <si>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</si>
  <si>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</si>
  <si>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</si>
  <si>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</si>
  <si>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</si>
  <si>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</si>
  <si>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</si>
  <si>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</si>
  <si>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</si>
  <si>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</si>
  <si>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</si>
  <si>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</si>
  <si>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</si>
  <si>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</si>
  <si>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</si>
  <si>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</si>
  <si>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</si>
  <si>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</si>
  <si>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</si>
  <si>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</si>
  <si>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</si>
  <si>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</si>
  <si>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</si>
  <si>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</si>
  <si>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</si>
  <si>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</si>
  <si>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</si>
  <si>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</si>
  <si>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</si>
  <si>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</si>
  <si>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</si>
  <si>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</si>
  <si>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</si>
  <si>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</si>
  <si>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</si>
  <si>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</si>
  <si>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</si>
  <si>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</si>
  <si>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</si>
  <si>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</si>
  <si>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</si>
  <si>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</si>
  <si>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</si>
  <si>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</si>
  <si>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</si>
  <si>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</si>
  <si>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</si>
  <si>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</si>
  <si>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</si>
  <si>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</si>
  <si>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</si>
  <si>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</si>
  <si>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</si>
  <si>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</si>
  <si>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</si>
  <si>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</si>
  <si>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</si>
  <si>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</si>
  <si>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</si>
  <si>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</si>
  <si>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</si>
  <si>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</si>
  <si>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</si>
  <si>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</si>
  <si>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</si>
  <si>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</si>
  <si>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</si>
  <si>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</si>
  <si>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</si>
  <si>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</si>
  <si>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</si>
  <si>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</si>
  <si>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</si>
  <si>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</si>
  <si>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</si>
  <si>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</si>
  <si>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</si>
  <si>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</si>
  <si>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</si>
  <si>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</si>
  <si>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</si>
  <si>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</si>
  <si>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</si>
  <si>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</si>
  <si>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</si>
  <si>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</si>
  <si>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</si>
  <si>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</si>
  <si>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</si>
  <si>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</si>
  <si>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</si>
  <si>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</si>
  <si>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</si>
  <si>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</si>
  <si>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</si>
  <si>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</si>
  <si>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</si>
  <si>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</si>
  <si>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</si>
  <si>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</si>
  <si>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</si>
  <si>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</si>
  <si>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</si>
  <si>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</si>
  <si>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</si>
  <si>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</si>
  <si>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</si>
  <si>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</si>
  <si>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</si>
  <si>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</si>
  <si>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</si>
  <si>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</si>
  <si>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</si>
  <si>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</si>
  <si>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</si>
  <si>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</si>
  <si>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</si>
  <si>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</si>
  <si>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</si>
  <si>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</si>
  <si>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</si>
  <si>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</si>
  <si>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</si>
  <si>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</si>
  <si>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</si>
  <si>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</si>
  <si>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</si>
  <si>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</si>
  <si>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</si>
  <si>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</si>
  <si>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</si>
  <si>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</si>
  <si>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</si>
  <si>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</si>
  <si>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</si>
  <si>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</si>
  <si>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</si>
  <si>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</si>
  <si>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</si>
  <si>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</si>
  <si>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</si>
  <si>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</si>
  <si>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</si>
  <si>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</si>
  <si>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</si>
  <si>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</si>
  <si>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</si>
  <si>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</si>
  <si>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</si>
  <si>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</si>
  <si>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</si>
  <si>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</si>
  <si>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</si>
  <si>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</si>
  <si>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</si>
  <si>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</si>
  <si>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</si>
  <si>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</si>
  <si>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</si>
  <si>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</si>
  <si>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</si>
  <si>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</si>
  <si>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</si>
  <si>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</si>
  <si>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</si>
  <si>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</si>
  <si>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</si>
  <si>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</si>
  <si>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</si>
  <si>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</si>
  <si>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</si>
  <si>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</si>
  <si>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</si>
  <si>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</si>
  <si>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</si>
  <si>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</si>
  <si>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</si>
  <si>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</si>
  <si>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</si>
  <si>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</si>
  <si>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</si>
  <si>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</si>
  <si>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</si>
  <si>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</si>
  <si>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</si>
  <si>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</si>
  <si>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</si>
  <si>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</si>
  <si>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</si>
  <si>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</si>
  <si>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</si>
  <si>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</si>
  <si>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</si>
  <si>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</si>
  <si>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</si>
  <si>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</si>
  <si>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</si>
  <si>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</si>
  <si>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</si>
  <si>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</si>
  <si>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</si>
  <si>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</si>
  <si>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</si>
  <si>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</si>
  <si>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</si>
  <si>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</si>
  <si>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</si>
  <si>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</si>
  <si>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</si>
  <si>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</si>
  <si>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</si>
  <si>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</si>
  <si>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</si>
  <si>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</si>
  <si>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</si>
  <si>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</si>
  <si>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</si>
  <si>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</si>
  <si>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</si>
  <si>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</si>
  <si>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</si>
  <si>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</si>
  <si>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</si>
  <si>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</si>
  <si>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</si>
  <si>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</si>
  <si>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</si>
  <si>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</si>
  <si>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</si>
  <si>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</si>
  <si>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</si>
  <si>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</si>
  <si>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</si>
  <si>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</si>
  <si>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</si>
  <si>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</si>
  <si>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</si>
  <si>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</si>
  <si>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</si>
  <si>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</si>
  <si>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</si>
  <si>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</si>
  <si>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</si>
  <si>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</si>
  <si>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</si>
  <si>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</si>
  <si>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</si>
  <si>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</si>
  <si>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</si>
  <si>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</si>
  <si>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</si>
  <si>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</si>
  <si>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</si>
  <si>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</si>
  <si>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</si>
  <si>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</si>
  <si>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</si>
  <si>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</si>
  <si>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</si>
  <si>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</si>
  <si>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</si>
  <si>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</si>
  <si>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</si>
  <si>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</si>
  <si>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</si>
  <si>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</si>
  <si>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</si>
  <si>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</si>
  <si>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</si>
  <si>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</si>
  <si>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</si>
  <si>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</si>
  <si>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</si>
  <si>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</si>
  <si>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</si>
  <si>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</si>
  <si>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</si>
  <si>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</si>
  <si>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</si>
  <si>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</si>
  <si>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</si>
  <si>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</si>
  <si>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</si>
  <si>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</si>
  <si>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</si>
  <si>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</si>
  <si>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</si>
  <si>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</si>
  <si>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</si>
  <si>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</si>
  <si>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</si>
  <si>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</si>
  <si>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</si>
  <si>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</si>
  <si>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</si>
  <si>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</si>
  <si>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</si>
  <si>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</si>
  <si>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</si>
  <si>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</si>
  <si>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</si>
  <si>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</si>
  <si>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</si>
  <si>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</si>
  <si>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</si>
  <si>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</si>
  <si>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</si>
  <si>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</si>
  <si>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</si>
  <si>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</si>
  <si>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</si>
  <si>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</si>
  <si>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</si>
  <si>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</si>
  <si>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</si>
  <si>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</si>
  <si>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</si>
  <si>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</si>
  <si>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</si>
  <si>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</si>
  <si>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</si>
  <si>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</si>
  <si>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</si>
  <si>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</si>
  <si>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</si>
  <si>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</si>
  <si>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</si>
  <si>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</si>
  <si>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</si>
  <si>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</si>
  <si>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</si>
  <si>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</si>
  <si>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</si>
  <si>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</si>
  <si>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</si>
  <si>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</si>
  <si>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</si>
  <si>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</si>
  <si>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</si>
  <si>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</si>
  <si>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</si>
  <si>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</si>
  <si>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</si>
  <si>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</si>
  <si>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</si>
  <si>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</si>
  <si>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</si>
  <si>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</si>
  <si>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</si>
  <si>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</si>
  <si>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</si>
  <si>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</si>
  <si>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</si>
  <si>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</si>
  <si>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</si>
  <si>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</si>
  <si>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</si>
  <si>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</si>
  <si>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</si>
  <si>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</si>
  <si>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</si>
  <si>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</si>
  <si>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</si>
  <si>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</si>
  <si>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</si>
  <si>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</si>
  <si>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</si>
  <si>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</si>
  <si>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</si>
  <si>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</si>
  <si>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</si>
  <si>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</si>
  <si>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</si>
  <si>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</si>
  <si>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</si>
  <si>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</si>
  <si>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</si>
  <si>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</si>
  <si>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</si>
  <si>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</si>
  <si>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</si>
  <si>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</si>
  <si>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</si>
  <si>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</si>
  <si>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</si>
  <si>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</si>
  <si>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</si>
  <si>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</si>
  <si>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</si>
  <si>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</si>
  <si>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</si>
  <si>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</si>
  <si>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</si>
  <si>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</si>
  <si>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</si>
  <si>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</si>
  <si>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</si>
  <si>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</si>
  <si>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</si>
  <si>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</si>
  <si>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</si>
  <si>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</si>
  <si>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</si>
  <si>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</si>
  <si>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</si>
  <si>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</si>
  <si>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</si>
  <si>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</si>
  <si>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</si>
  <si>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</si>
  <si>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</si>
  <si>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</si>
  <si>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</si>
  <si>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</si>
  <si>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</si>
  <si>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</si>
  <si>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</si>
  <si>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</si>
  <si>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</si>
  <si>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</si>
  <si>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</si>
  <si>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</si>
  <si>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</si>
  <si>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</si>
  <si>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</si>
  <si>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</si>
  <si>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</si>
  <si>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</si>
  <si>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</si>
  <si>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</si>
  <si>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</si>
  <si>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</si>
  <si>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</si>
  <si>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</si>
  <si>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</si>
  <si>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</si>
  <si>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</si>
  <si>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</si>
  <si>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</si>
  <si>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</si>
  <si>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</si>
  <si>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</si>
  <si>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</si>
  <si>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</si>
  <si>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</si>
  <si>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</si>
  <si>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</si>
  <si>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</si>
  <si>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</si>
  <si>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</si>
  <si>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</si>
  <si>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</si>
  <si>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</si>
  <si>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</si>
  <si>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</si>
  <si>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</si>
  <si>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</si>
  <si>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</si>
  <si>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</si>
  <si>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</si>
  <si>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</si>
  <si>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</si>
  <si>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</si>
  <si>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</si>
  <si>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</si>
  <si>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</si>
  <si>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</si>
  <si>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</si>
  <si>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</si>
  <si>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</si>
  <si>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</si>
  <si>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</si>
  <si>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</si>
  <si>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</si>
  <si>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</si>
  <si>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</si>
  <si>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</si>
  <si>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</si>
  <si>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</si>
  <si>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</si>
  <si>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</si>
  <si>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</si>
  <si>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</si>
  <si>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</si>
  <si>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</si>
  <si>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</si>
  <si>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</si>
  <si>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</si>
  <si>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</si>
  <si>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</si>
  <si>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</si>
  <si>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</si>
  <si>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</si>
  <si>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</si>
  <si>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</si>
  <si>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</si>
  <si>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</si>
  <si>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</si>
  <si>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</si>
  <si>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</si>
  <si>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</si>
  <si>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</si>
  <si>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</si>
  <si>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</si>
  <si>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</si>
  <si>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</si>
  <si>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</si>
  <si>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</si>
  <si>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</si>
  <si>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</si>
  <si>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</si>
  <si>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</si>
  <si>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</si>
  <si>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</si>
  <si>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</si>
  <si>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</si>
  <si>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</si>
  <si>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</si>
  <si>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</si>
  <si>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</si>
  <si>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</si>
  <si>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</si>
  <si>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</si>
  <si>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</si>
  <si>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</si>
  <si>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</si>
  <si>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</si>
  <si>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</si>
  <si>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</si>
  <si>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</si>
  <si>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</si>
  <si>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</si>
  <si>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</si>
  <si>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</si>
  <si>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</si>
  <si>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</si>
  <si>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</si>
  <si>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</si>
  <si>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</si>
  <si>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</si>
  <si>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</si>
  <si>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</si>
  <si>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</si>
  <si>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</si>
  <si>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</si>
  <si>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</si>
  <si>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</si>
  <si>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</si>
  <si>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</si>
  <si>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</si>
  <si>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</si>
  <si>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</si>
  <si>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</si>
  <si>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</si>
  <si>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</si>
  <si>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</si>
  <si>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</si>
  <si>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</si>
  <si>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</si>
  <si>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</si>
  <si>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</si>
  <si>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</si>
  <si>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</si>
  <si>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</si>
  <si>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</si>
  <si>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</si>
  <si>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</si>
  <si>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</si>
  <si>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</si>
  <si>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</si>
  <si>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</si>
  <si>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</si>
  <si>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</si>
  <si>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</si>
  <si>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</si>
  <si>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</si>
  <si>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</si>
  <si>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</si>
  <si>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</si>
  <si>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</si>
  <si>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</si>
  <si>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</si>
  <si>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</si>
  <si>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</si>
  <si>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</si>
  <si>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</si>
  <si>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</si>
  <si>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</si>
  <si>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</si>
  <si>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</si>
  <si>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</si>
  <si>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</si>
  <si>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</si>
  <si>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</si>
  <si>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</si>
  <si>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</si>
  <si>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</si>
  <si>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</si>
  <si>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</si>
  <si>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</si>
  <si>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</si>
  <si>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</si>
  <si>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</si>
  <si>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</si>
  <si>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</si>
  <si>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</si>
  <si>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</si>
  <si>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</si>
  <si>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</si>
  <si>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</si>
  <si>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</si>
  <si>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</si>
  <si>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</si>
  <si>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</si>
  <si>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</si>
  <si>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</si>
  <si>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</si>
  <si>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</si>
  <si>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</si>
  <si>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</si>
  <si>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</si>
  <si>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</si>
  <si>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</si>
  <si>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</si>
  <si>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</si>
  <si>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</si>
  <si>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</si>
  <si>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</si>
  <si>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</si>
  <si>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</si>
  <si>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</si>
  <si>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</si>
  <si>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</si>
  <si>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</si>
  <si>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</si>
  <si>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</si>
  <si>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</si>
  <si>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</si>
  <si>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</si>
  <si>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</si>
  <si>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</si>
  <si>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</si>
  <si>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</si>
  <si>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</si>
  <si>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</si>
  <si>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</si>
  <si>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</si>
  <si>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</si>
  <si>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</si>
  <si>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</si>
  <si>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</si>
  <si>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</si>
  <si>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</si>
  <si>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</si>
  <si>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</si>
  <si>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</si>
  <si>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</si>
  <si>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</si>
  <si>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</si>
  <si>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</si>
  <si>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</si>
  <si>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</si>
  <si>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</si>
  <si>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</si>
  <si>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</si>
  <si>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</si>
  <si>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</si>
  <si>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</si>
  <si>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</si>
  <si>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</si>
  <si>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</si>
  <si>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</si>
  <si>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</si>
  <si>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</si>
  <si>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</si>
  <si>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</si>
  <si>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</si>
  <si>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</si>
  <si>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</si>
  <si>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</si>
  <si>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</si>
  <si>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</si>
  <si>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</si>
  <si>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</si>
  <si>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</si>
  <si>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</si>
  <si>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</si>
  <si>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</si>
  <si>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</si>
  <si>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</si>
  <si>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</si>
  <si>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</si>
  <si>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</si>
  <si>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</si>
  <si>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</si>
  <si>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</si>
  <si>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</si>
  <si>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</si>
  <si>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</si>
  <si>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</si>
  <si>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</si>
  <si>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</si>
  <si>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</si>
  <si>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</si>
  <si>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</si>
  <si>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</si>
  <si>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</si>
  <si>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</si>
  <si>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</si>
  <si>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</si>
  <si>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</si>
  <si>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</si>
  <si>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</si>
  <si>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</si>
  <si>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</si>
  <si>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</si>
  <si>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</si>
  <si>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</si>
  <si>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</si>
  <si>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</si>
  <si>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</si>
  <si>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</si>
  <si>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</si>
  <si>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</si>
  <si>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</si>
  <si>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</si>
  <si>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</si>
  <si>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</si>
  <si>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</si>
  <si>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</si>
  <si>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</si>
  <si>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</si>
  <si>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</si>
  <si>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</si>
  <si>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</si>
  <si>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</si>
  <si>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</si>
  <si>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</si>
  <si>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</si>
  <si>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</si>
  <si>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</si>
  <si>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</si>
  <si>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</si>
  <si>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</si>
  <si>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</si>
  <si>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</si>
  <si>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</si>
  <si>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</si>
  <si>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</si>
  <si>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</si>
  <si>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</si>
  <si>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</si>
  <si>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</si>
  <si>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</si>
  <si>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</si>
  <si>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</si>
  <si>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</si>
  <si>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</si>
  <si>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</si>
  <si>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</si>
  <si>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</si>
  <si>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</si>
  <si>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</si>
  <si>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</si>
  <si>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</si>
  <si>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</si>
  <si>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</si>
  <si>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</si>
  <si>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</si>
  <si>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</si>
  <si>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</si>
  <si>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</si>
  <si>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</si>
  <si>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</si>
  <si>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</si>
  <si>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</si>
  <si>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</si>
  <si>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</si>
  <si>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</si>
  <si>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</si>
  <si>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</si>
  <si>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</si>
  <si>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</si>
  <si>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</si>
  <si>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</si>
  <si>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</si>
  <si>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</si>
  <si>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</si>
  <si>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</si>
  <si>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</si>
  <si>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</si>
  <si>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</si>
  <si>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</si>
  <si>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</si>
  <si>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</si>
  <si>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</si>
  <si>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</si>
  <si>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</si>
  <si>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</si>
  <si>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</si>
  <si>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</si>
  <si>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</si>
  <si>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</si>
  <si>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</si>
  <si>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</si>
  <si>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</si>
  <si>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</si>
  <si>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</si>
  <si>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</si>
  <si>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</si>
  <si>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</si>
  <si>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</si>
  <si>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</si>
  <si>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</si>
  <si>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</si>
  <si>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</si>
  <si>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</si>
  <si>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</si>
  <si>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</si>
  <si>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</si>
  <si>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</si>
  <si>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</si>
  <si>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</si>
  <si>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</si>
  <si>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</si>
  <si>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</si>
  <si>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</si>
  <si>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</si>
  <si>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</si>
  <si>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</si>
  <si>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</si>
  <si>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</si>
  <si>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</si>
  <si>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</si>
  <si>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</si>
  <si>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</si>
  <si>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</si>
  <si>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</si>
  <si>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</si>
  <si>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</si>
  <si>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</si>
  <si>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</si>
  <si>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</si>
  <si>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</si>
  <si>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</si>
  <si>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</si>
  <si>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</si>
  <si>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</si>
  <si>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</si>
  <si>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</si>
  <si>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</si>
  <si>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</si>
  <si>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</si>
  <si>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</si>
  <si>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</si>
  <si>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</si>
  <si>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</si>
  <si>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</si>
  <si>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</si>
  <si>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</si>
  <si>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</si>
  <si>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</si>
  <si>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</si>
  <si>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</si>
  <si>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</si>
  <si>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</si>
  <si>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</si>
  <si>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</si>
  <si>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</si>
  <si>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</si>
  <si>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</si>
  <si>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</si>
  <si>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</si>
  <si>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</si>
  <si>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</si>
  <si>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</si>
  <si>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</si>
  <si>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</si>
  <si>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</si>
  <si>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</si>
  <si>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</si>
  <si>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</si>
  <si>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</si>
  <si>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</si>
  <si>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</si>
  <si>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</si>
  <si>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</si>
  <si>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</si>
  <si>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</si>
  <si>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</si>
  <si>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</si>
  <si>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</si>
  <si>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</si>
  <si>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</si>
  <si>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</si>
  <si>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</si>
  <si>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</si>
  <si>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</si>
  <si>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</si>
  <si>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</si>
  <si>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</si>
  <si>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</si>
  <si>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</si>
  <si>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</si>
  <si>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</si>
  <si>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</si>
  <si>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</si>
  <si>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</si>
  <si>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</si>
  <si>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</si>
  <si>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</si>
  <si>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</si>
  <si>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</si>
  <si>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</si>
  <si>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</si>
  <si>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</si>
  <si>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</si>
  <si>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</si>
  <si>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</si>
  <si>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</si>
  <si>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</si>
  <si>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</si>
  <si>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</si>
  <si>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</si>
  <si>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</si>
  <si>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</si>
  <si>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</si>
  <si>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</si>
  <si>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</si>
  <si>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</si>
  <si>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</si>
  <si>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</si>
  <si>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</si>
  <si>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</si>
  <si>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</si>
  <si>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</si>
  <si>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</si>
  <si>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</si>
  <si>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</si>
  <si>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</si>
  <si>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</si>
  <si>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</si>
  <si>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</si>
  <si>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</si>
  <si>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</si>
  <si>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</si>
  <si>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</si>
  <si>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</si>
  <si>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</si>
  <si>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</si>
  <si>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</si>
  <si>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</si>
  <si>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</si>
  <si>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</si>
  <si>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</si>
  <si>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</si>
  <si>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</si>
  <si>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</si>
  <si>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</si>
  <si>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</si>
  <si>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</si>
  <si>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</si>
  <si>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</si>
  <si>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</si>
  <si>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</si>
  <si>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</si>
  <si>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</si>
  <si>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</si>
  <si>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</si>
  <si>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</si>
  <si>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</si>
  <si>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</si>
  <si>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</si>
  <si>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</si>
  <si>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</si>
  <si>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</si>
  <si>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</si>
  <si>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</si>
  <si>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</si>
  <si>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</si>
  <si>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</si>
  <si>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</si>
  <si>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</si>
  <si>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</si>
  <si>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</si>
  <si>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</si>
  <si>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</si>
  <si>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</si>
  <si>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</si>
  <si>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</si>
  <si>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</si>
  <si>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</si>
  <si>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</si>
  <si>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</si>
  <si>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</si>
  <si>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</si>
  <si>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</si>
  <si>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</si>
  <si>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</si>
  <si>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</si>
  <si>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</si>
  <si>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</si>
  <si>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</si>
  <si>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</si>
  <si>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</si>
  <si>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</si>
  <si>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</si>
  <si>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</si>
  <si>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</si>
  <si>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</si>
  <si>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</si>
  <si>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</si>
  <si>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</si>
  <si>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</si>
  <si>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</si>
  <si>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</si>
  <si>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</si>
  <si>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</si>
  <si>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</si>
  <si>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</si>
  <si>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</si>
  <si>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</si>
  <si>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</si>
  <si>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</si>
  <si>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</si>
  <si>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</si>
  <si>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</si>
  <si>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</si>
  <si>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</si>
  <si>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</si>
  <si>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</si>
  <si>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</si>
  <si>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</si>
  <si>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</si>
  <si>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</si>
  <si>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</si>
  <si>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</si>
  <si>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</si>
  <si>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</si>
  <si>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</si>
  <si>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</si>
  <si>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</si>
  <si>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</si>
  <si>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</si>
  <si>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</si>
  <si>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</si>
  <si>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</si>
  <si>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</si>
  <si>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</si>
  <si>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</si>
  <si>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</si>
  <si>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</si>
  <si>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</si>
  <si>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</si>
  <si>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</si>
  <si>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</si>
  <si>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</si>
  <si>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</si>
  <si>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</si>
  <si>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</si>
  <si>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</si>
  <si>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</si>
  <si>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</si>
  <si>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</si>
  <si>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</si>
  <si>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</si>
  <si>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</si>
  <si>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</si>
  <si>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</si>
  <si>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</si>
  <si>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</si>
  <si>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</si>
  <si>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</si>
  <si>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</si>
  <si>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</si>
  <si>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</si>
  <si>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</si>
  <si>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</si>
  <si>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</si>
  <si>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</si>
  <si>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</si>
  <si>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</si>
  <si>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</si>
  <si>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</si>
  <si>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</si>
  <si>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</si>
  <si>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</si>
  <si>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</si>
  <si>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</si>
  <si>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</si>
  <si>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</si>
  <si>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</si>
  <si>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</si>
  <si>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</si>
  <si>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</si>
  <si>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</si>
  <si>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</si>
  <si>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</si>
  <si>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</si>
  <si>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</si>
  <si>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</si>
  <si>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</si>
  <si>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</si>
  <si>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</si>
  <si>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</si>
  <si>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</si>
  <si>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</si>
  <si>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</si>
  <si>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</si>
  <si>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</si>
  <si>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</si>
  <si>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</si>
  <si>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</si>
  <si>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</si>
  <si>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</si>
  <si>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</si>
  <si>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</si>
  <si>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</si>
  <si>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</si>
  <si>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</si>
  <si>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</si>
  <si>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</si>
  <si>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</si>
  <si>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</si>
  <si>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</si>
  <si>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</si>
  <si>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</si>
  <si>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</si>
  <si>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</si>
  <si>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</si>
  <si>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</si>
  <si>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</si>
  <si>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</si>
  <si>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</si>
  <si>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</si>
  <si>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</si>
  <si>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</si>
  <si>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</si>
  <si>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</si>
  <si>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</si>
  <si>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</si>
  <si>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</si>
  <si>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</si>
  <si>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</si>
  <si>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</si>
  <si>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</si>
  <si>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</si>
  <si>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</si>
  <si>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</si>
  <si>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</si>
  <si>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</si>
  <si>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</si>
  <si>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</si>
  <si>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</si>
  <si>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</si>
  <si>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</si>
  <si>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</si>
  <si>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</si>
  <si>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</si>
  <si>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</si>
  <si>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</si>
  <si>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</si>
  <si>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</si>
  <si>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</si>
  <si>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</si>
  <si>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</si>
  <si>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</si>
  <si>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</si>
  <si>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</si>
  <si>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</si>
  <si>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</si>
  <si>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</si>
  <si>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</si>
  <si>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</si>
  <si>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</si>
  <si>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</si>
  <si>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</si>
  <si>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</si>
  <si>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</si>
  <si>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</si>
  <si>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</si>
  <si>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</si>
  <si>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</si>
  <si>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</si>
  <si>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</si>
  <si>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</si>
  <si>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</si>
  <si>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</si>
  <si>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</si>
  <si>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</si>
  <si>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</si>
  <si>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</si>
  <si>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</si>
  <si>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</si>
  <si>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</si>
  <si>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</si>
  <si>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</si>
  <si>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</si>
  <si>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</si>
  <si>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</si>
  <si>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</si>
  <si>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</si>
  <si>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</si>
  <si>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</si>
  <si>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</si>
  <si>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</si>
  <si>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</si>
  <si>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</si>
  <si>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</si>
  <si>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</si>
  <si>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</si>
  <si>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</si>
  <si>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</si>
  <si>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</si>
  <si>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</si>
  <si>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</si>
  <si>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</si>
  <si>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</si>
  <si>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</si>
  <si>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</si>
  <si>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</si>
  <si>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</si>
  <si>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</si>
  <si>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</si>
  <si>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</si>
  <si>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</si>
  <si>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</si>
  <si>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</si>
  <si>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</si>
  <si>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</si>
  <si>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</si>
  <si>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</si>
  <si>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</si>
  <si>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</si>
  <si>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</si>
  <si>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</si>
  <si>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</si>
  <si>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</si>
  <si>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</si>
  <si>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</si>
  <si>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</si>
  <si>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</si>
  <si>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</si>
  <si>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</si>
  <si>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</si>
  <si>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</si>
  <si>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</si>
  <si>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</si>
  <si>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</si>
  <si>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</si>
  <si>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</si>
  <si>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</si>
  <si>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</si>
  <si>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</si>
  <si>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</si>
  <si>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</si>
  <si>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</si>
  <si>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</si>
  <si>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</si>
  <si>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</si>
  <si>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</si>
  <si>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</si>
  <si>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</si>
  <si>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</si>
  <si>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</si>
  <si>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</si>
  <si>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</si>
  <si>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</si>
  <si>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</si>
  <si>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</si>
  <si>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</si>
  <si>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</si>
  <si>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</si>
  <si>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</si>
  <si>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</si>
  <si>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</si>
  <si>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</si>
  <si>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</si>
  <si>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</si>
  <si>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</si>
  <si>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</si>
  <si>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</si>
  <si>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</si>
  <si>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</si>
  <si>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</si>
  <si>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</si>
  <si>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</si>
  <si>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</si>
  <si>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</si>
  <si>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</si>
  <si>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</si>
  <si>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</si>
  <si>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</si>
  <si>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</si>
  <si>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</si>
  <si>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</si>
  <si>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</si>
  <si>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</si>
  <si>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</si>
  <si>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</si>
  <si>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</si>
  <si>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</si>
  <si>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</si>
  <si>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</si>
  <si>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</si>
  <si>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</si>
  <si>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</si>
  <si>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</si>
  <si>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</si>
  <si>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</si>
  <si>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</si>
  <si>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</si>
  <si>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</si>
  <si>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</si>
  <si>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</si>
  <si>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</si>
  <si>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</si>
  <si>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</si>
  <si>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</si>
  <si>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</si>
  <si>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</si>
  <si>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</si>
  <si>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</si>
  <si>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</si>
  <si>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</si>
  <si>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</si>
  <si>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</si>
  <si>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</si>
  <si>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</si>
  <si>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</si>
  <si>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</si>
  <si>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</si>
  <si>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</si>
  <si>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</si>
  <si>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</si>
  <si>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</si>
  <si>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</si>
  <si>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</si>
  <si>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</si>
  <si>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</si>
  <si>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</si>
  <si>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</si>
  <si>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</si>
  <si>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</si>
  <si>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</si>
  <si>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</si>
  <si>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</si>
  <si>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</si>
  <si>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</si>
  <si>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</si>
  <si>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</si>
  <si>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</si>
  <si>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</si>
  <si>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</si>
  <si>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</si>
  <si>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</si>
  <si>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</si>
  <si>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</si>
  <si>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</si>
  <si>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</si>
  <si>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</si>
  <si>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</si>
  <si>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</si>
  <si>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</si>
  <si>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</si>
  <si>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</si>
  <si>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</si>
  <si>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</si>
  <si>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</si>
  <si>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</si>
  <si>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</si>
  <si>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</si>
  <si>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</si>
  <si>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</si>
  <si>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</si>
  <si>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</si>
  <si>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</si>
  <si>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</si>
  <si>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</si>
  <si>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</si>
  <si>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</si>
  <si>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</si>
  <si>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</si>
  <si>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</si>
  <si>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</si>
  <si>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</si>
  <si>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</si>
  <si>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</si>
  <si>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</si>
  <si>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</si>
  <si>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</si>
  <si>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</si>
  <si>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</si>
  <si>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</si>
  <si>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</si>
  <si>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</si>
  <si>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</si>
  <si>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</si>
  <si>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</si>
  <si>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</si>
  <si>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</si>
  <si>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</si>
  <si>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</si>
  <si>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</si>
  <si>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</si>
  <si>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</si>
  <si>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</si>
  <si>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</si>
  <si>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</si>
  <si>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</si>
  <si>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</si>
  <si>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</si>
  <si>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</si>
  <si>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</si>
  <si>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</si>
  <si>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</si>
  <si>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</si>
  <si>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</si>
  <si>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</si>
  <si>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</si>
  <si>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</si>
  <si>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</si>
  <si>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</si>
  <si>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</si>
  <si>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</si>
  <si>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</si>
  <si>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</si>
  <si>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</si>
  <si>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</si>
  <si>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</si>
  <si>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</si>
  <si>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</si>
  <si>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</si>
  <si>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</si>
  <si>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</si>
  <si>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</si>
  <si>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</si>
  <si>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</si>
  <si>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</si>
  <si>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</si>
  <si>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</si>
  <si>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</si>
  <si>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</si>
  <si>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</si>
  <si>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</si>
  <si>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</si>
  <si>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</si>
  <si>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</si>
  <si>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</si>
  <si>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</si>
  <si>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</si>
  <si>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</si>
  <si>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</si>
  <si>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</si>
  <si>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</si>
  <si>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</si>
  <si>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</si>
  <si>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</si>
  <si>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</si>
  <si>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</si>
  <si>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</si>
  <si>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</si>
  <si>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</si>
  <si>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</si>
  <si>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</si>
  <si>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</si>
  <si>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</si>
  <si>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</si>
  <si>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</si>
  <si>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</si>
  <si>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</si>
  <si>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</si>
  <si>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</si>
  <si>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</si>
  <si>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</si>
  <si>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</si>
  <si>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</si>
  <si>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</si>
  <si>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</si>
  <si>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</si>
  <si>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</si>
  <si>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</si>
  <si>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</si>
  <si>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</si>
  <si>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</si>
  <si>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</si>
  <si>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</si>
  <si>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</si>
  <si>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</si>
  <si>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</si>
  <si>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</si>
  <si>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</si>
  <si>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</si>
  <si>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</si>
  <si>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</si>
  <si>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</si>
  <si>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</si>
  <si>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</si>
  <si>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</si>
  <si>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</si>
  <si>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</si>
  <si>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</si>
  <si>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</si>
  <si>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</si>
  <si>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</si>
  <si>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</si>
  <si>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</si>
  <si>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</si>
  <si>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</si>
  <si>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</si>
  <si>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</si>
  <si>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</si>
  <si>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</si>
  <si>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</si>
  <si>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</si>
  <si>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</si>
  <si>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</si>
  <si>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</si>
  <si>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</si>
  <si>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</si>
  <si>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</si>
  <si>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</si>
  <si>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</si>
  <si>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</si>
  <si>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</si>
  <si>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</si>
  <si>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</si>
  <si>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</si>
  <si>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</si>
  <si>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</si>
  <si>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</si>
  <si>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</si>
  <si>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</si>
  <si>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</si>
  <si>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</si>
  <si>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</si>
  <si>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</si>
  <si>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</si>
  <si>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</si>
  <si>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</si>
  <si>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</si>
  <si>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</si>
  <si>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</si>
  <si>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</si>
  <si>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</si>
  <si>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</si>
  <si>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</si>
  <si>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</si>
  <si>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</si>
  <si>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</si>
  <si>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</si>
  <si>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</si>
  <si>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</si>
  <si>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</si>
  <si>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</si>
  <si>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</si>
  <si>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</si>
  <si>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</si>
  <si>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</si>
  <si>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</si>
  <si>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</si>
  <si>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</si>
  <si>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</si>
  <si>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</si>
  <si>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</si>
  <si>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</si>
  <si>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</si>
  <si>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</si>
  <si>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</si>
  <si>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</si>
  <si>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</si>
  <si>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</si>
  <si>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</si>
  <si>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</si>
  <si>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</si>
  <si>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</si>
  <si>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</si>
  <si>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</si>
  <si>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</si>
  <si>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</si>
  <si>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</si>
  <si>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</si>
  <si>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</si>
  <si>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</si>
  <si>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</si>
  <si>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</si>
  <si>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</si>
  <si>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</si>
  <si>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</si>
  <si>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</si>
  <si>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</si>
  <si>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</si>
  <si>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</si>
  <si>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</si>
  <si>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</si>
  <si>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</si>
  <si>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</si>
  <si>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</si>
  <si>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</si>
  <si>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</si>
  <si>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</si>
  <si>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</si>
  <si>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</si>
  <si>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</si>
  <si>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</si>
  <si>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</si>
  <si>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</si>
  <si>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</si>
  <si>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</si>
  <si>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</si>
  <si>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</si>
  <si>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</si>
  <si>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</si>
  <si>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</si>
  <si>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</si>
  <si>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</si>
  <si>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</si>
  <si>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</si>
  <si>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</si>
  <si>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</si>
  <si>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</si>
  <si>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</si>
  <si>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</si>
  <si>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</si>
  <si>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</si>
  <si>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</si>
  <si>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</si>
  <si>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</si>
  <si>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</si>
  <si>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</si>
  <si>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</si>
  <si>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</si>
  <si>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</si>
  <si>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</si>
  <si>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</si>
  <si>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</si>
  <si>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</si>
  <si>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</si>
  <si>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</si>
  <si>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</si>
  <si>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</si>
  <si>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</si>
  <si>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</si>
  <si>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</si>
  <si>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</si>
  <si>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</si>
  <si>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</si>
  <si>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</si>
  <si>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</si>
  <si>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</si>
  <si>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</si>
  <si>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</si>
  <si>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</si>
  <si>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</si>
  <si>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</si>
  <si>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</si>
  <si>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</si>
  <si>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</si>
  <si>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</si>
  <si>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</si>
  <si>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</si>
  <si>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</si>
  <si>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</si>
  <si>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</si>
  <si>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</si>
  <si>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</si>
  <si>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</si>
  <si>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</si>
  <si>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</si>
  <si>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</si>
  <si>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</si>
  <si>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</si>
  <si>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</si>
  <si>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</si>
  <si>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</si>
  <si>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</si>
  <si>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</si>
  <si>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</si>
  <si>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</si>
  <si>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</si>
  <si>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</si>
  <si>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</si>
  <si>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</si>
  <si>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</si>
  <si>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</si>
  <si>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</si>
  <si>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</si>
  <si>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</si>
  <si>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</si>
  <si>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</si>
  <si>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</si>
  <si>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</si>
  <si>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</si>
  <si>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</si>
  <si>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</si>
  <si>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</si>
  <si>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</si>
  <si>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</si>
  <si>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</si>
  <si>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</si>
  <si>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</si>
  <si>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</si>
  <si>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</si>
  <si>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</si>
  <si>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</si>
  <si>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</si>
  <si>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</si>
  <si>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</si>
  <si>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</si>
  <si>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</si>
  <si>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</si>
  <si>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</si>
  <si>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</si>
  <si>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</si>
  <si>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</si>
  <si>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</si>
  <si>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</si>
  <si>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</si>
  <si>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</si>
  <si>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</si>
  <si>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</si>
  <si>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</si>
  <si>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</si>
  <si>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</si>
  <si>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</si>
  <si>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</si>
  <si>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</si>
  <si>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</si>
  <si>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</si>
  <si>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</si>
  <si>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</si>
  <si>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</si>
  <si>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</si>
  <si>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</si>
  <si>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</si>
  <si>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</si>
  <si>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</si>
  <si>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</si>
  <si>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</si>
  <si>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</si>
  <si>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</si>
  <si>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</si>
  <si>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</si>
  <si>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</si>
  <si>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</si>
  <si>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</si>
  <si>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</si>
  <si>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</si>
  <si>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</si>
  <si>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</si>
  <si>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</si>
  <si>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</si>
  <si>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</si>
  <si>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</si>
  <si>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</si>
  <si>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</si>
  <si>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</si>
  <si>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</si>
  <si>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</si>
  <si>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</si>
  <si>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</si>
  <si>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</si>
  <si>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</si>
  <si>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</si>
  <si>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</si>
  <si>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</si>
  <si>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</si>
  <si>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</si>
  <si>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</si>
  <si>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</si>
  <si>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</si>
  <si>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</si>
  <si>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</si>
  <si>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</si>
  <si>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</si>
  <si>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</si>
  <si>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</si>
  <si>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</si>
  <si>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</si>
  <si>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</si>
  <si>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</si>
  <si>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</si>
  <si>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</si>
  <si>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</si>
  <si>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</si>
  <si>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</si>
  <si>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</si>
  <si>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</si>
  <si>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</si>
  <si>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</si>
  <si>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</si>
  <si>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</si>
  <si>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</si>
  <si>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</si>
  <si>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</si>
  <si>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</si>
  <si>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</si>
  <si>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</si>
  <si>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</si>
  <si>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</si>
  <si>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</si>
  <si>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</si>
  <si>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</si>
  <si>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</si>
  <si>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</si>
  <si>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</si>
  <si>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</si>
  <si>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</si>
  <si>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</si>
  <si>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</si>
  <si>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</si>
  <si>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</si>
  <si>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</si>
  <si>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</si>
  <si>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</si>
  <si>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</si>
  <si>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</si>
  <si>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</si>
  <si>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</si>
  <si>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</si>
  <si>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</si>
  <si>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</si>
  <si>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</si>
  <si>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</si>
  <si>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</si>
  <si>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</si>
  <si>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</si>
  <si>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</si>
  <si>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</si>
  <si>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</si>
  <si>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</si>
  <si>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</si>
  <si>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</si>
  <si>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</si>
  <si>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</si>
  <si>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</si>
  <si>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</si>
  <si>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</si>
  <si>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</si>
  <si>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</si>
  <si>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</si>
  <si>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</si>
  <si>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</si>
  <si>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</si>
  <si>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</si>
  <si>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</si>
  <si>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</si>
  <si>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</si>
  <si>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</si>
  <si>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</si>
  <si>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</si>
  <si>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</si>
  <si>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</si>
  <si>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</si>
  <si>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</si>
  <si>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</si>
  <si>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</si>
  <si>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</si>
  <si>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</si>
  <si>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</si>
  <si>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</si>
  <si>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</si>
  <si>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</si>
  <si>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</si>
  <si>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</si>
  <si>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</si>
  <si>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</si>
  <si>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</si>
  <si>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</si>
  <si>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</si>
  <si>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</si>
  <si>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</si>
  <si>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</si>
  <si>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</si>
  <si>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</si>
  <si>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</si>
  <si>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</si>
  <si>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</si>
  <si>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</si>
  <si>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</si>
  <si>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</si>
  <si>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</si>
  <si>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</si>
  <si>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</si>
  <si>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</si>
  <si>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</si>
  <si>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</si>
  <si>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</si>
  <si>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</si>
  <si>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</si>
  <si>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</si>
  <si>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</si>
  <si>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</si>
  <si>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</si>
  <si>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</si>
  <si>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</si>
  <si>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</si>
  <si>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</si>
  <si>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</si>
  <si>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</si>
  <si>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</si>
  <si>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</si>
  <si>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</si>
  <si>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</si>
  <si>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</si>
  <si>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</si>
  <si>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</si>
  <si>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</si>
  <si>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</si>
  <si>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</si>
  <si>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</si>
  <si>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</si>
  <si>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</si>
  <si>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</si>
  <si>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</si>
  <si>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</si>
  <si>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</si>
  <si>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</si>
  <si>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</si>
  <si>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</si>
  <si>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</si>
  <si>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</si>
  <si>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</si>
  <si>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</si>
  <si>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</si>
  <si>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</si>
  <si>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</si>
  <si>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</si>
  <si>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</si>
  <si>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</si>
  <si>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</si>
  <si>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</si>
  <si>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</si>
  <si>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</si>
  <si>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</si>
  <si>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</si>
  <si>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</si>
  <si>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</si>
  <si>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</si>
  <si>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</si>
  <si>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</si>
  <si>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</si>
  <si>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</si>
  <si>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</si>
  <si>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</si>
  <si>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</si>
  <si>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</si>
  <si>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</si>
  <si>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</si>
  <si>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</si>
  <si>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</si>
  <si>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</si>
  <si>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</si>
  <si>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</si>
  <si>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</si>
  <si>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</si>
  <si>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</si>
  <si>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</si>
  <si>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</si>
  <si>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</si>
  <si>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</si>
  <si>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</si>
  <si>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</si>
  <si>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</si>
  <si>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</si>
  <si>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</si>
  <si>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</si>
  <si>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</si>
  <si>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</si>
  <si>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</si>
  <si>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</si>
  <si>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</si>
  <si>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</si>
  <si>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</si>
  <si>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</si>
  <si>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</si>
  <si>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</si>
  <si>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</si>
  <si>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</si>
  <si>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</si>
  <si>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</si>
  <si>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</si>
  <si>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</si>
  <si>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</si>
  <si>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</si>
  <si>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</si>
  <si>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</si>
  <si>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</si>
  <si>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</si>
  <si>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</si>
  <si>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</si>
  <si>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</si>
  <si>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</si>
  <si>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</si>
  <si>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</si>
  <si>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</si>
  <si>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</si>
  <si>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</si>
  <si>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</si>
  <si>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</si>
  <si>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</si>
  <si>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</si>
  <si>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</si>
  <si>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</si>
  <si>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</si>
  <si>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</si>
  <si>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</si>
  <si>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</si>
  <si>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</si>
  <si>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</si>
  <si>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</si>
  <si>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</si>
  <si>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</si>
  <si>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</si>
  <si>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</si>
  <si>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</si>
  <si>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</si>
  <si>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</si>
  <si>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</si>
  <si>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</si>
  <si>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</si>
  <si>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</si>
  <si>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</si>
  <si>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</si>
  <si>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</si>
  <si>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</si>
  <si>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</si>
  <si>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</si>
  <si>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</si>
  <si>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</si>
  <si>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</si>
  <si>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</si>
  <si>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</si>
  <si>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</si>
  <si>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</si>
  <si>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</si>
  <si>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</si>
  <si>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</si>
  <si>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</si>
  <si>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</si>
  <si>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</si>
  <si>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</si>
  <si>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</si>
  <si>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</si>
  <si>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</si>
  <si>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</si>
  <si>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</si>
  <si>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</si>
  <si>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</si>
  <si>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</si>
  <si>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</si>
  <si>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</si>
  <si>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</si>
  <si>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</si>
  <si>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</si>
  <si>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</si>
  <si>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</si>
  <si>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</si>
  <si>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</si>
  <si>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</si>
  <si>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</si>
  <si>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</si>
  <si>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</si>
  <si>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</si>
  <si>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</si>
  <si>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</si>
  <si>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</si>
  <si>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</si>
  <si>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</si>
  <si>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</si>
  <si>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</si>
  <si>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</si>
  <si>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</si>
  <si>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</si>
  <si>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</si>
  <si>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</si>
  <si>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</si>
  <si>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</si>
  <si>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</si>
  <si>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</si>
  <si>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</si>
  <si>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</si>
  <si>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</si>
  <si>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</si>
  <si>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</si>
  <si>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</si>
  <si>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</si>
  <si>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</si>
  <si>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</si>
  <si>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</si>
  <si>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</si>
  <si>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</si>
  <si>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</si>
  <si>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</si>
  <si>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</si>
  <si>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</si>
  <si>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</si>
  <si>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</si>
  <si>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</si>
  <si>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</si>
  <si>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</si>
  <si>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</si>
  <si>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</si>
  <si>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</si>
  <si>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</si>
  <si>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</si>
  <si>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</si>
  <si>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</si>
  <si>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</si>
  <si>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</si>
  <si>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</si>
  <si>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</si>
  <si>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</si>
  <si>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</si>
  <si>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</si>
  <si>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</si>
  <si>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</si>
  <si>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</si>
  <si>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</si>
  <si>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</si>
  <si>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</si>
  <si>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</si>
  <si>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</si>
  <si>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</si>
  <si>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</si>
  <si>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</si>
  <si>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</si>
  <si>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</si>
  <si>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</si>
  <si>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</si>
  <si>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</si>
  <si>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</si>
  <si>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</si>
  <si>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</si>
  <si>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</si>
  <si>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</si>
  <si>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</si>
  <si>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</si>
  <si>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</si>
  <si>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</si>
  <si>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</si>
  <si>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</si>
  <si>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</si>
  <si>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</si>
  <si>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</si>
  <si>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</si>
  <si>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</si>
  <si>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</si>
  <si>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</si>
  <si>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</si>
  <si>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</si>
  <si>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</si>
  <si>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</si>
  <si>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</si>
  <si>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</si>
  <si>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</si>
  <si>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</si>
  <si>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</si>
  <si>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</si>
  <si>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</si>
  <si>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</si>
  <si>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</si>
  <si>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</si>
  <si>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</si>
  <si>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</si>
  <si>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</si>
  <si>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</si>
  <si>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</si>
  <si>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</si>
  <si>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</si>
  <si>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</si>
  <si>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</si>
  <si>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</si>
  <si>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</si>
  <si>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</si>
  <si>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</si>
  <si>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</si>
  <si>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</si>
  <si>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</si>
  <si>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</si>
  <si>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</si>
  <si>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</si>
  <si>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</si>
  <si>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</si>
  <si>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</si>
  <si>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</si>
  <si>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</si>
  <si>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</si>
  <si>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</si>
  <si>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</si>
  <si>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</si>
  <si>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</si>
  <si>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</si>
  <si>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</si>
  <si>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</si>
  <si>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</si>
  <si>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</si>
  <si>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</si>
  <si>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</si>
  <si>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</si>
  <si>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</si>
  <si>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</si>
  <si>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</si>
  <si>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</si>
  <si>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</si>
  <si>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</si>
  <si>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</si>
  <si>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</si>
  <si>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</si>
  <si>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</si>
  <si>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</si>
  <si>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</si>
  <si>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</si>
  <si>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</si>
  <si>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</si>
  <si>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</si>
  <si>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</si>
  <si>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</si>
  <si>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</si>
  <si>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</si>
  <si>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</si>
  <si>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</si>
  <si>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</si>
  <si>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</si>
  <si>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</si>
  <si>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</si>
  <si>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</si>
  <si>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</si>
  <si>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</si>
  <si>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</si>
  <si>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</si>
  <si>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</si>
  <si>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</si>
  <si>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</si>
  <si>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</si>
  <si>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</si>
  <si>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</si>
  <si>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</si>
  <si>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</si>
  <si>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</si>
  <si>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</si>
  <si>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</si>
  <si>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</si>
  <si>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</si>
  <si>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</si>
  <si>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</si>
  <si>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</si>
  <si>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</si>
  <si>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</si>
  <si>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</si>
  <si>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</si>
  <si>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</si>
  <si>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</si>
  <si>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</si>
  <si>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</si>
  <si>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</si>
  <si>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</si>
  <si>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</si>
  <si>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</si>
  <si>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</si>
  <si>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</si>
  <si>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</si>
  <si>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</si>
  <si>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</si>
  <si>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</si>
  <si>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</si>
  <si>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</si>
  <si>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</si>
  <si>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</si>
  <si>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</si>
  <si>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</si>
  <si>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</si>
  <si>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</si>
  <si>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</si>
  <si>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</si>
  <si>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</si>
  <si>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</si>
  <si>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</si>
  <si>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</si>
  <si>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</si>
  <si>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</si>
  <si>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</si>
  <si>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</si>
  <si>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</si>
  <si>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</si>
  <si>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</si>
  <si>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</si>
  <si>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</si>
  <si>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</si>
  <si>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</si>
  <si>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</si>
  <si>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</si>
  <si>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</si>
  <si>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</si>
  <si>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</si>
  <si>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</si>
  <si>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</si>
  <si>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</si>
  <si>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</si>
  <si>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</si>
  <si>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</si>
  <si>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</si>
  <si>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</si>
  <si>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</si>
  <si>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</si>
  <si>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</si>
  <si>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</si>
  <si>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</si>
  <si>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</si>
  <si>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</si>
  <si>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</si>
  <si>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</si>
  <si>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</si>
  <si>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</si>
  <si>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</si>
  <si>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</si>
  <si>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</si>
  <si>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</si>
  <si>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</si>
  <si>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</si>
  <si>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</si>
  <si>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</si>
  <si>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</si>
  <si>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</si>
  <si>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</si>
  <si>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</si>
  <si>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</si>
  <si>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</si>
  <si>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</si>
  <si>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</si>
  <si>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</si>
  <si>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</si>
  <si>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</si>
  <si>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</si>
  <si>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</si>
  <si>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</si>
  <si>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</si>
  <si>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</si>
  <si>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</si>
  <si>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</si>
  <si>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</si>
  <si>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</si>
  <si>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</si>
  <si>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</si>
  <si>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</si>
  <si>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</si>
  <si>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</si>
  <si>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</si>
  <si>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</si>
  <si>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</si>
  <si>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</si>
  <si>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</si>
  <si>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</si>
  <si>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</si>
  <si>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</si>
  <si>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</si>
  <si>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</si>
  <si>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</si>
  <si>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</si>
  <si>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</si>
  <si>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</si>
  <si>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</si>
  <si>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</si>
  <si>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</si>
  <si>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</si>
  <si>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</si>
  <si>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</si>
  <si>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</si>
  <si>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</si>
  <si>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</si>
  <si>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</si>
  <si>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</si>
  <si>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</si>
  <si>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</si>
  <si>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</si>
  <si>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</si>
  <si>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</si>
  <si>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</si>
  <si>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</si>
  <si>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</si>
  <si>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</si>
  <si>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</si>
  <si>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</si>
  <si>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</si>
  <si>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</si>
  <si>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</si>
  <si>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</si>
  <si>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</si>
  <si>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</si>
  <si>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</si>
  <si>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</si>
  <si>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</si>
  <si>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</si>
  <si>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</si>
  <si>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</si>
  <si>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</si>
  <si>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</si>
  <si>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</si>
  <si>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</si>
  <si>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</si>
  <si>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</si>
  <si>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</si>
  <si>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</si>
  <si>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</si>
  <si>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</si>
  <si>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</si>
  <si>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</si>
  <si>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</si>
  <si>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</si>
  <si>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</si>
  <si>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</si>
  <si>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</si>
  <si>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</si>
  <si>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</si>
  <si>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</si>
  <si>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</si>
  <si>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</si>
  <si>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</si>
  <si>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</si>
  <si>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</si>
  <si>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</si>
  <si>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</si>
  <si>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</si>
  <si>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</si>
  <si>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</si>
  <si>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</si>
  <si>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</si>
  <si>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</si>
  <si>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</si>
  <si>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</si>
  <si>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</si>
  <si>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</si>
  <si>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</si>
  <si>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</si>
  <si>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</si>
  <si>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</si>
  <si>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</si>
  <si>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</si>
  <si>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</si>
  <si>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</si>
  <si>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</si>
  <si>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</si>
  <si>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</si>
  <si>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</si>
  <si>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</si>
  <si>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</si>
  <si>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</si>
  <si>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</si>
  <si>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</si>
  <si>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</si>
  <si>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</si>
  <si>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</si>
  <si>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</si>
  <si>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</si>
  <si>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</si>
  <si>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</si>
  <si>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</si>
  <si>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</si>
  <si>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</si>
  <si>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</si>
  <si>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</si>
  <si>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</si>
  <si>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</si>
  <si>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</si>
  <si>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</si>
  <si>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</si>
  <si>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</si>
  <si>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</si>
  <si>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</si>
  <si>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</si>
  <si>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</si>
  <si>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</si>
  <si>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</si>
  <si>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</si>
  <si>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</si>
  <si>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</si>
  <si>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</si>
  <si>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</si>
  <si>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</si>
  <si>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</si>
  <si>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</si>
  <si>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</si>
  <si>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</si>
  <si>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</si>
  <si>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</si>
  <si>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</si>
  <si>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</si>
  <si>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</si>
  <si>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</si>
  <si>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</si>
  <si>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</si>
  <si>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</si>
  <si>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</si>
  <si>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</si>
  <si>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</si>
  <si>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</si>
  <si>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</si>
  <si>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</si>
  <si>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</si>
  <si>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</si>
  <si>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</si>
  <si>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</si>
  <si>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</si>
  <si>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</si>
  <si>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</si>
  <si>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</si>
  <si>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</si>
  <si>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</si>
  <si>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</si>
  <si>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</si>
  <si>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</si>
  <si>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</si>
  <si>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</si>
  <si>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</si>
  <si>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</si>
  <si>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</si>
  <si>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</si>
  <si>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</si>
  <si>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</si>
  <si>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</si>
  <si>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</si>
  <si>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</si>
  <si>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</si>
  <si>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</si>
  <si>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</si>
  <si>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</si>
  <si>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</si>
  <si>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</si>
  <si>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</si>
  <si>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</si>
  <si>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</si>
  <si>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</si>
  <si>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</si>
  <si>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</si>
  <si>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</si>
  <si>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</si>
  <si>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</si>
  <si>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</si>
  <si>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</si>
  <si>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</si>
  <si>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</si>
  <si>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</si>
  <si>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</si>
  <si>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</si>
  <si>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</si>
  <si>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</si>
  <si>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</si>
  <si>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</si>
  <si>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</si>
  <si>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</si>
  <si>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</si>
  <si>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</si>
  <si>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</si>
  <si>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</si>
  <si>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</si>
  <si>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</si>
  <si>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</si>
  <si>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</si>
  <si>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</si>
  <si>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</si>
  <si>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</si>
  <si>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</si>
  <si>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</si>
  <si>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</si>
  <si>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</si>
  <si>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</si>
  <si>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</si>
  <si>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</si>
  <si>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</si>
  <si>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</si>
  <si>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</si>
  <si>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</si>
  <si>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</si>
  <si>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</si>
  <si>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</si>
  <si>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</si>
  <si>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</si>
  <si>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</si>
  <si>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</si>
  <si>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</si>
  <si>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</si>
  <si>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</si>
  <si>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</si>
  <si>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</si>
  <si>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</si>
  <si>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</si>
  <si>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</si>
  <si>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</si>
  <si>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</si>
  <si>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</si>
  <si>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</si>
  <si>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</si>
  <si>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</si>
  <si>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</si>
  <si>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</si>
  <si>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</si>
  <si>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</si>
  <si>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</si>
  <si>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</si>
  <si>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</si>
  <si>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</si>
  <si>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</si>
  <si>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</si>
  <si>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</si>
  <si>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</si>
  <si>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</si>
  <si>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</si>
  <si>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</si>
  <si>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</si>
  <si>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</si>
  <si>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</si>
  <si>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</si>
  <si>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</si>
  <si>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</si>
  <si>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</si>
  <si>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</si>
  <si>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</si>
  <si>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</si>
  <si>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</si>
  <si>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</si>
  <si>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</si>
  <si>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</si>
  <si>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</si>
  <si>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</si>
  <si>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</si>
  <si>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</si>
  <si>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</si>
  <si>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</si>
  <si>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</si>
  <si>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</si>
  <si>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</si>
  <si>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</si>
  <si>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</si>
  <si>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</si>
  <si>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</si>
  <si>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</si>
  <si>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</si>
  <si>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</si>
  <si>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</si>
  <si>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</si>
  <si>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</si>
  <si>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</si>
  <si>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</si>
  <si>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</si>
  <si>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</si>
  <si>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</si>
  <si>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</si>
  <si>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</si>
  <si>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</si>
  <si>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</si>
  <si>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</si>
  <si>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</si>
  <si>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</si>
  <si>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</si>
  <si>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</si>
  <si>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</si>
  <si>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</si>
  <si>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</si>
  <si>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</si>
  <si>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</si>
  <si>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</si>
  <si>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</si>
  <si>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</si>
  <si>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</si>
  <si>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</si>
  <si>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</si>
  <si>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</si>
  <si>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</si>
  <si>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</si>
  <si>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</si>
  <si>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</si>
  <si>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</si>
  <si>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</si>
  <si>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</si>
  <si>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</si>
  <si>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</si>
  <si>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</si>
  <si>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</si>
  <si>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</si>
  <si>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</si>
  <si>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</si>
  <si>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</si>
  <si>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</si>
  <si>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</si>
  <si>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</si>
  <si>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</si>
  <si>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</si>
  <si>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</si>
  <si>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</si>
  <si>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</si>
  <si>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</si>
  <si>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</si>
  <si>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</si>
  <si>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</si>
  <si>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</si>
  <si>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</si>
  <si>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</si>
  <si>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</si>
  <si>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</si>
  <si>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</si>
  <si>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</si>
  <si>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</si>
  <si>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</si>
  <si>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</si>
  <si>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</si>
  <si>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</si>
  <si>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</si>
  <si>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</si>
  <si>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</si>
  <si>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</si>
  <si>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</si>
  <si>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</si>
  <si>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</si>
  <si>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</si>
  <si>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</si>
  <si>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</si>
  <si>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</si>
  <si>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</si>
  <si>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</si>
  <si>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</si>
  <si>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</si>
  <si>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</si>
  <si>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</si>
  <si>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</si>
  <si>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</si>
  <si>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</si>
  <si>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</si>
  <si>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</si>
  <si>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</si>
  <si>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</si>
  <si>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</si>
  <si>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</si>
  <si>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</si>
  <si>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</si>
  <si>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</si>
  <si>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</si>
  <si>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</si>
  <si>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</si>
  <si>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</si>
  <si>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</si>
  <si>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</si>
  <si>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</si>
  <si>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</si>
  <si>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</si>
  <si>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</si>
  <si>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</si>
  <si>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</si>
  <si>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</si>
  <si>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</si>
  <si>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</si>
  <si>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</si>
  <si>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</si>
  <si>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</si>
  <si>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</si>
  <si>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</si>
  <si>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</si>
  <si>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</si>
  <si>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</si>
  <si>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</si>
  <si>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</si>
  <si>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</si>
  <si>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</si>
  <si>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</si>
  <si>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</si>
  <si>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</si>
  <si>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</si>
  <si>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</si>
  <si>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</si>
  <si>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</si>
  <si>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</si>
  <si>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</si>
  <si>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</si>
  <si>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</si>
  <si>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</si>
  <si>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</si>
  <si>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</si>
  <si>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</si>
  <si>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</si>
  <si>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</si>
  <si>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</si>
  <si>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</si>
  <si>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</si>
  <si>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</si>
  <si>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</si>
  <si>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</si>
  <si>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</si>
  <si>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</si>
  <si>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</si>
  <si>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</si>
  <si>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</si>
  <si>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</si>
  <si>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</si>
  <si>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</si>
  <si>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</si>
  <si>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</si>
  <si>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</si>
  <si>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</si>
  <si>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</si>
  <si>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</si>
  <si>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</si>
  <si>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</si>
  <si>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</si>
  <si>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</si>
  <si>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</si>
  <si>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</si>
  <si>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</si>
  <si>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</si>
  <si>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</si>
  <si>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</si>
  <si>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</si>
  <si>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</si>
  <si>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</si>
  <si>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</si>
  <si>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</si>
  <si>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</si>
  <si>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</si>
  <si>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</si>
  <si>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</si>
  <si>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</si>
  <si>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</si>
  <si>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</si>
  <si>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</si>
  <si>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</si>
  <si>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</si>
  <si>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</si>
  <si>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</si>
  <si>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</si>
  <si>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</si>
  <si>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</si>
  <si>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</si>
  <si>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</si>
  <si>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</si>
  <si>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</si>
  <si>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</si>
  <si>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</si>
  <si>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</si>
  <si>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</si>
  <si>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</si>
  <si>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</si>
  <si>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</si>
  <si>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</si>
  <si>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</si>
  <si>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</si>
  <si>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</si>
  <si>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</si>
  <si>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</si>
  <si>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</si>
  <si>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</si>
  <si>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</si>
  <si>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</si>
  <si>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</si>
  <si>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</si>
  <si>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</si>
  <si>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</si>
  <si>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</si>
  <si>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</si>
  <si>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</si>
  <si>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</si>
  <si>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</si>
  <si>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</si>
  <si>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</si>
  <si>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</si>
  <si>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</si>
  <si>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</si>
  <si>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</si>
  <si>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</si>
  <si>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</si>
  <si>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</si>
  <si>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</si>
  <si>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</si>
  <si>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</si>
  <si>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</si>
  <si>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</si>
  <si>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</si>
  <si>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</si>
  <si>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</si>
  <si>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</si>
  <si>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</si>
  <si>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</si>
  <si>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</si>
  <si>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</si>
  <si>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</si>
  <si>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</si>
  <si>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</si>
  <si>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</si>
  <si>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</si>
  <si>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</si>
  <si>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</si>
  <si>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</si>
  <si>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</si>
  <si>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</si>
  <si>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</si>
  <si>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</si>
  <si>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</si>
  <si>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</si>
  <si>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</si>
  <si>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</si>
  <si>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</si>
  <si>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</si>
  <si>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</si>
  <si>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</si>
  <si>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</si>
  <si>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</si>
  <si>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</si>
  <si>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</si>
  <si>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</si>
  <si>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</si>
  <si>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</si>
  <si>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</si>
  <si>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</si>
  <si>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</si>
  <si>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</si>
  <si>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</si>
  <si>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</si>
  <si>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</si>
  <si>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</si>
  <si>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</si>
  <si>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</si>
  <si>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</si>
  <si>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</si>
  <si>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</si>
  <si>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</si>
  <si>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</si>
  <si>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</si>
  <si>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</si>
  <si>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</si>
  <si>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</si>
  <si>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</si>
  <si>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</si>
  <si>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</si>
  <si>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</si>
  <si>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</si>
  <si>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</si>
  <si>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</si>
  <si>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</si>
  <si>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</si>
  <si>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</si>
  <si>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</si>
  <si>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</si>
  <si>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</si>
  <si>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</si>
  <si>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</si>
  <si>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</si>
  <si>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</si>
  <si>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</si>
  <si>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</si>
  <si>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</si>
  <si>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</si>
  <si>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</si>
  <si>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</si>
  <si>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</si>
  <si>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</si>
  <si>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</si>
  <si>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</si>
  <si>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</si>
  <si>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</si>
  <si>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</si>
  <si>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</si>
  <si>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</si>
  <si>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</si>
  <si>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</si>
  <si>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</si>
  <si>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</si>
  <si>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</si>
  <si>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</si>
  <si>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</si>
  <si>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</si>
  <si>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</si>
  <si>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</si>
  <si>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</si>
  <si>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</si>
  <si>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</si>
  <si>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</si>
  <si>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</si>
  <si>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</si>
  <si>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</si>
  <si>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</si>
  <si>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</si>
  <si>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</si>
  <si>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</si>
  <si>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</si>
  <si>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</si>
  <si>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</si>
  <si>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</si>
  <si>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</si>
  <si>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</si>
  <si>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</si>
  <si>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</si>
  <si>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</si>
  <si>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</si>
  <si>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</si>
  <si>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</si>
  <si>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</si>
  <si>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</si>
  <si>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</si>
  <si>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</si>
  <si>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</si>
  <si>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</si>
  <si>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</si>
  <si>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</si>
  <si>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</si>
  <si>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</si>
  <si>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</si>
  <si>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</si>
  <si>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</si>
  <si>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</si>
  <si>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</si>
  <si>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</si>
  <si>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</si>
  <si>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</si>
  <si>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</si>
  <si>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</si>
  <si>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</si>
  <si>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</si>
  <si>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</si>
  <si>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</si>
  <si>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</si>
  <si>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</si>
  <si>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</si>
  <si>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</si>
  <si>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</si>
  <si>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</si>
  <si>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</si>
  <si>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</si>
  <si>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</si>
  <si>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</si>
  <si>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</si>
  <si>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</si>
  <si>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</si>
  <si>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</si>
  <si>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</si>
  <si>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</si>
  <si>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</si>
  <si>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</si>
  <si>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</si>
  <si>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</si>
  <si>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</si>
  <si>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</si>
  <si>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</si>
  <si>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</si>
  <si>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</si>
  <si>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</si>
  <si>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</si>
  <si>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</si>
  <si>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</si>
  <si>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</si>
  <si>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</si>
  <si>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</si>
  <si>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</si>
  <si>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</si>
  <si>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</si>
  <si>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</si>
  <si>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</si>
  <si>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</si>
  <si>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</si>
  <si>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</si>
  <si>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</si>
  <si>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</si>
  <si>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</si>
  <si>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</si>
  <si>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</si>
  <si>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</si>
  <si>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</si>
  <si>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</si>
  <si>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</si>
  <si>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</si>
  <si>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</si>
  <si>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</si>
  <si>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</si>
  <si>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</si>
  <si>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</si>
  <si>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</si>
  <si>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</si>
  <si>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</si>
  <si>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</si>
  <si>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</si>
  <si>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</si>
  <si>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</si>
  <si>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</si>
  <si>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</si>
  <si>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</si>
  <si>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</si>
  <si>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</si>
  <si>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</si>
  <si>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</si>
  <si>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</si>
  <si>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</si>
  <si>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</si>
  <si>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</si>
  <si>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</si>
  <si>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</si>
  <si>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</si>
  <si>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</si>
  <si>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</si>
  <si>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</si>
  <si>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</si>
  <si>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</si>
  <si>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</si>
  <si>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</si>
  <si>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</si>
  <si>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</si>
  <si>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</si>
  <si>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</si>
  <si>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</si>
  <si>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</si>
  <si>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</si>
  <si>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</si>
  <si>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</si>
  <si>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</si>
  <si>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</si>
  <si>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</si>
  <si>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</si>
  <si>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</si>
  <si>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</si>
  <si>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</si>
  <si>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</si>
  <si>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</si>
  <si>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</si>
  <si>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</si>
  <si>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</si>
  <si>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</si>
  <si>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</si>
  <si>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</si>
  <si>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</si>
  <si>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</si>
  <si>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</si>
  <si>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</si>
  <si>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</si>
  <si>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</si>
  <si>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</si>
  <si>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</si>
  <si>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</si>
  <si>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</si>
  <si>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</si>
  <si>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</si>
  <si>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</si>
  <si>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</si>
  <si>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</si>
  <si>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</si>
  <si>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</si>
  <si>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</si>
  <si>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</si>
  <si>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</si>
  <si>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</si>
  <si>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</si>
  <si>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</si>
  <si>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</si>
  <si>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</si>
  <si>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</si>
  <si>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</si>
  <si>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</si>
  <si>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</si>
  <si>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</si>
  <si>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</si>
  <si>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</si>
  <si>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</si>
  <si>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</si>
  <si>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</si>
  <si>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</si>
  <si>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</si>
  <si>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</si>
  <si>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</si>
  <si>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</si>
  <si>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</si>
  <si>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</si>
  <si>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</si>
  <si>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</si>
  <si>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</si>
  <si>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</si>
  <si>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</si>
  <si>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</si>
  <si>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</si>
  <si>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</si>
  <si>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</si>
  <si>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</si>
  <si>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</si>
  <si>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</si>
  <si>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</si>
  <si>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</si>
  <si>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</si>
  <si>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</si>
  <si>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</si>
  <si>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</si>
  <si>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</si>
  <si>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</si>
  <si>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</si>
  <si>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</si>
  <si>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</si>
  <si>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</si>
  <si>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</si>
  <si>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</si>
  <si>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</si>
  <si>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</si>
  <si>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</si>
  <si>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</si>
  <si>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</si>
  <si>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</si>
  <si>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</si>
  <si>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</si>
  <si>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</si>
  <si>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</si>
  <si>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</si>
  <si>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</si>
  <si>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</si>
  <si>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</si>
  <si>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</si>
  <si>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</si>
  <si>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</si>
  <si>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</si>
  <si>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</si>
  <si>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</si>
  <si>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</si>
  <si>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</si>
  <si>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</si>
  <si>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</si>
  <si>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</si>
  <si>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</si>
  <si>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</si>
  <si>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</si>
  <si>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</si>
  <si>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</si>
  <si>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</si>
  <si>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</si>
  <si>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</si>
  <si>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</si>
  <si>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</si>
  <si>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</si>
  <si>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</si>
  <si>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</si>
  <si>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</si>
  <si>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</si>
  <si>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</si>
  <si>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</si>
  <si>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</si>
  <si>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</si>
  <si>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</si>
  <si>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</si>
  <si>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</si>
  <si>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</si>
  <si>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</si>
  <si>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</si>
  <si>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</si>
  <si>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</si>
  <si>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</si>
  <si>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</si>
  <si>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</si>
  <si>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</si>
  <si>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</si>
  <si>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</si>
  <si>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</si>
  <si>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</si>
  <si>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</si>
  <si>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</si>
  <si>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</si>
  <si>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</si>
  <si>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</si>
  <si>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</si>
  <si>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</si>
  <si>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</si>
  <si>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</si>
  <si>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</si>
  <si>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</si>
  <si>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</si>
  <si>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</si>
  <si>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</si>
  <si>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</si>
  <si>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</si>
  <si>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</si>
  <si>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</si>
  <si>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</si>
  <si>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</si>
  <si>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</si>
  <si>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</si>
  <si>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</si>
  <si>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</si>
  <si>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</si>
  <si>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</si>
  <si>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</si>
  <si>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</si>
  <si>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</si>
  <si>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</si>
  <si>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</si>
  <si>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</si>
  <si>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</si>
  <si>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</si>
  <si>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</si>
  <si>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</si>
  <si>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</si>
  <si>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</si>
  <si>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</si>
  <si>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</si>
  <si>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</si>
  <si>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</si>
  <si>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</si>
  <si>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</si>
  <si>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</si>
  <si>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</si>
  <si>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</si>
  <si>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</si>
  <si>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</si>
  <si>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</si>
  <si>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</si>
  <si>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</si>
  <si>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</si>
  <si>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</si>
  <si>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</si>
  <si>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</si>
  <si>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</si>
  <si>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</si>
  <si>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</si>
  <si>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</si>
  <si>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</si>
  <si>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</si>
  <si>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</si>
  <si>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</si>
  <si>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</si>
  <si>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</si>
  <si>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</si>
  <si>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</si>
  <si>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</si>
  <si>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</si>
  <si>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</si>
  <si>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</si>
  <si>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</si>
  <si>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</si>
  <si>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</si>
  <si>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</si>
  <si>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</si>
  <si>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</si>
  <si>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</si>
  <si>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</si>
  <si>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</si>
  <si>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</si>
  <si>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</si>
  <si>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</si>
  <si>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</si>
  <si>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</si>
  <si>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</si>
  <si>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</si>
  <si>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</si>
  <si>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</si>
  <si>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</si>
  <si>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</si>
  <si>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</si>
  <si>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</si>
  <si>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</si>
  <si>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</si>
  <si>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</si>
  <si>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</si>
  <si>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</si>
  <si>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</si>
  <si>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</si>
  <si>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</si>
  <si>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</si>
  <si>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</si>
  <si>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</si>
  <si>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</si>
  <si>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</si>
  <si>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</si>
  <si>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</si>
  <si>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</si>
  <si>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</si>
  <si>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</si>
  <si>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</si>
  <si>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</si>
  <si>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</si>
  <si>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</si>
  <si>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</si>
  <si>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</si>
  <si>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</si>
  <si>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</si>
  <si>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</si>
  <si>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</si>
  <si>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</si>
  <si>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</si>
  <si>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</si>
  <si>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</si>
  <si>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</si>
  <si>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</si>
  <si>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</si>
  <si>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</si>
  <si>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</si>
  <si>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</si>
  <si>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</si>
  <si>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</si>
  <si>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</si>
  <si>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</si>
  <si>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</si>
  <si>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</si>
  <si>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</si>
  <si>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</si>
  <si>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</si>
  <si>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</si>
  <si>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</si>
  <si>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</si>
  <si>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</si>
  <si>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</si>
  <si>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</si>
  <si>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</si>
  <si>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</si>
  <si>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</si>
  <si>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</si>
  <si>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</si>
  <si>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</si>
  <si>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</si>
  <si>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</si>
  <si>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</si>
  <si>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</si>
  <si>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</si>
  <si>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</si>
  <si>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</si>
  <si>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</si>
  <si>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</si>
  <si>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</si>
  <si>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</si>
  <si>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</si>
  <si>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</si>
  <si>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</si>
  <si>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</si>
  <si>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</si>
  <si>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</si>
  <si>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</si>
  <si>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</si>
  <si>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</si>
  <si>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</si>
  <si>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</si>
  <si>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</si>
  <si>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</si>
  <si>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</si>
  <si>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</si>
  <si>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</si>
  <si>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</si>
  <si>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</si>
  <si>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</si>
  <si>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</si>
  <si>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</si>
  <si>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</si>
  <si>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</si>
  <si>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</si>
  <si>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</si>
  <si>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</si>
  <si>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</si>
  <si>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</si>
  <si>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</si>
  <si>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</si>
  <si>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</si>
  <si>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</si>
  <si>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</si>
  <si>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</si>
  <si>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</si>
  <si>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</si>
  <si>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</si>
  <si>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</si>
  <si>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</si>
  <si>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</si>
  <si>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</si>
  <si>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</si>
  <si>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</si>
  <si>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</si>
  <si>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</si>
  <si>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</si>
  <si>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</si>
  <si>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</si>
  <si>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</si>
  <si>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</si>
  <si>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</si>
  <si>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</si>
  <si>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</si>
  <si>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</si>
  <si>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</si>
  <si>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</si>
  <si>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</si>
  <si>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</si>
  <si>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</si>
  <si>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</si>
  <si>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</si>
  <si>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</si>
  <si>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</si>
  <si>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</si>
  <si>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</si>
  <si>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</si>
  <si>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</si>
  <si>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</si>
  <si>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</si>
  <si>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</si>
  <si>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</si>
  <si>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</si>
  <si>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</si>
  <si>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</si>
  <si>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</si>
  <si>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</si>
  <si>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</si>
  <si>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</si>
  <si>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</si>
  <si>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</si>
  <si>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</si>
  <si>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</si>
  <si>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</si>
  <si>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</si>
  <si>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</si>
  <si>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</si>
  <si>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</si>
  <si>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</si>
  <si>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</si>
  <si>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</si>
  <si>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</si>
  <si>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</si>
  <si>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</si>
  <si>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</si>
  <si>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</si>
  <si>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</si>
  <si>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</si>
  <si>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</si>
  <si>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</si>
  <si>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</si>
  <si>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</si>
  <si>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</si>
  <si>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</si>
  <si>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</si>
  <si>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</si>
  <si>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</si>
  <si>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</si>
  <si>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</si>
  <si>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</si>
  <si>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</si>
  <si>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</si>
  <si>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</si>
  <si>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</si>
  <si>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</si>
  <si>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</si>
  <si>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</si>
  <si>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</si>
  <si>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</si>
  <si>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</si>
  <si>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</si>
  <si>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</si>
  <si>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</si>
  <si>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</si>
  <si>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</si>
  <si>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</si>
  <si>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</si>
  <si>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</si>
  <si>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</si>
  <si>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</si>
  <si>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</si>
  <si>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</si>
  <si>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</si>
  <si>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</si>
  <si>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</si>
  <si>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</si>
  <si>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</si>
  <si>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</si>
  <si>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</si>
  <si>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</si>
  <si>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</si>
  <si>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</si>
  <si>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</si>
  <si>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</si>
  <si>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</si>
  <si>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</si>
  <si>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</si>
  <si>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</si>
  <si>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</si>
  <si>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</si>
  <si>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</si>
  <si>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</si>
  <si>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</si>
  <si>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</si>
  <si>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</si>
  <si>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</si>
  <si>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</si>
  <si>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</si>
  <si>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</si>
  <si>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</si>
  <si>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</si>
  <si>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</si>
  <si>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</si>
  <si>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</si>
  <si>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</si>
  <si>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</si>
  <si>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</si>
  <si>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</si>
  <si>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</si>
  <si>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</si>
  <si>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</si>
  <si>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</si>
  <si>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</si>
  <si>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</si>
  <si>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</si>
  <si>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</si>
  <si>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</si>
  <si>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</si>
  <si>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</si>
  <si>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</si>
  <si>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</si>
  <si>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</si>
  <si>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</si>
  <si>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</si>
  <si>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</si>
  <si>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</si>
  <si>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</si>
  <si>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</si>
  <si>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</si>
  <si>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</si>
  <si>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</si>
  <si>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</si>
  <si>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</si>
  <si>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</si>
  <si>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</si>
  <si>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</si>
  <si>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</si>
  <si>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</si>
  <si>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</si>
  <si>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</si>
  <si>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</si>
  <si>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</si>
  <si>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</si>
  <si>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</si>
  <si>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</si>
  <si>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</si>
  <si>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</si>
  <si>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</si>
  <si>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</si>
  <si>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</si>
  <si>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</si>
  <si>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</si>
  <si>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</si>
  <si>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</si>
  <si>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</si>
  <si>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</si>
  <si>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</si>
  <si>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</si>
  <si>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</si>
  <si>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</si>
  <si>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</si>
  <si>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</si>
  <si>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</si>
  <si>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</si>
  <si>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</si>
  <si>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</si>
  <si>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</si>
  <si>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</si>
  <si>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</si>
  <si>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</si>
  <si>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</si>
  <si>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</si>
  <si>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</si>
  <si>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</si>
  <si>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</si>
  <si>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</si>
  <si>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</si>
  <si>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</si>
  <si>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</si>
  <si>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</si>
  <si>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</si>
  <si>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</si>
  <si>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</si>
  <si>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</si>
  <si>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</si>
  <si>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</si>
  <si>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</si>
  <si>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</si>
  <si>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</si>
  <si>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</si>
  <si>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</si>
  <si>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</si>
  <si>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</si>
  <si>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</si>
  <si>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</si>
  <si>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</si>
  <si>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</si>
  <si>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</si>
  <si>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</si>
  <si>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</si>
  <si>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</si>
  <si>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</si>
  <si>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</si>
  <si>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</si>
  <si>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</si>
  <si>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</si>
  <si>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</si>
  <si>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</si>
  <si>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</si>
  <si>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</si>
  <si>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</si>
  <si>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</si>
  <si>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</si>
  <si>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</si>
  <si>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</si>
  <si>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</si>
  <si>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</si>
  <si>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</si>
  <si>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</si>
  <si>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</si>
  <si>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</si>
  <si>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</si>
  <si>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</si>
  <si>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</si>
  <si>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</si>
  <si>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</si>
  <si>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</si>
  <si>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</si>
  <si>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</si>
  <si>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</si>
  <si>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</si>
  <si>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</si>
  <si>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</si>
  <si>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</si>
  <si>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</si>
  <si>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</si>
  <si>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</si>
  <si>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</si>
  <si>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</si>
  <si>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</si>
  <si>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</si>
  <si>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</si>
  <si>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</si>
  <si>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</si>
  <si>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</si>
  <si>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</si>
  <si>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</si>
  <si>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</si>
  <si>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</si>
  <si>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</si>
  <si>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</si>
  <si>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</si>
  <si>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</si>
  <si>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</si>
  <si>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</si>
  <si>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</si>
  <si>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</si>
  <si>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</si>
  <si>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</si>
  <si>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</si>
  <si>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</si>
  <si>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</si>
  <si>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</si>
  <si>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</si>
  <si>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</si>
  <si>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</si>
  <si>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</si>
  <si>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</si>
  <si>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</si>
  <si>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</si>
  <si>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</si>
  <si>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</si>
  <si>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</si>
  <si>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</si>
  <si>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</si>
  <si>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</si>
  <si>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</si>
  <si>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</si>
  <si>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</si>
  <si>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</si>
  <si>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</si>
  <si>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</si>
  <si>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</si>
  <si>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</si>
  <si>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</si>
  <si>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</si>
  <si>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</si>
  <si>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</si>
  <si>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</si>
  <si>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</si>
  <si>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</si>
  <si>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</si>
  <si>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</si>
  <si>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</si>
  <si>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</si>
  <si>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</si>
  <si>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</si>
  <si>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</si>
  <si>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</si>
  <si>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</si>
  <si>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</si>
  <si>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</si>
  <si>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</si>
  <si>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</si>
  <si>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</si>
  <si>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</si>
  <si>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</si>
  <si>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</si>
  <si>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</si>
  <si>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</si>
  <si>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</si>
  <si>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</si>
  <si>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</si>
  <si>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</si>
  <si>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</si>
  <si>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</si>
  <si>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</si>
  <si>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</si>
  <si>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</si>
  <si>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</si>
  <si>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</si>
  <si>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</si>
  <si>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</si>
  <si>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</si>
  <si>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</si>
  <si>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</si>
  <si>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</si>
  <si>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</si>
  <si>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</si>
  <si>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</si>
  <si>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</si>
  <si>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</si>
  <si>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</si>
  <si>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</si>
  <si>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</si>
  <si>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</si>
  <si>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</si>
  <si>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</si>
  <si>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</si>
  <si>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</si>
  <si>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</si>
  <si>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</si>
  <si>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</si>
  <si>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</si>
  <si>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</si>
  <si>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</si>
  <si>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</si>
  <si>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</si>
  <si>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</si>
  <si>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</si>
  <si>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</si>
  <si>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</si>
  <si>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</si>
  <si>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</si>
  <si>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</si>
  <si>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</si>
  <si>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</si>
  <si>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</si>
  <si>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</si>
  <si>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</si>
  <si>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</si>
  <si>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</si>
  <si>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</si>
  <si>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</si>
  <si>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</si>
  <si>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</si>
  <si>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</si>
  <si>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</si>
  <si>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</si>
  <si>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</si>
  <si>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</si>
  <si>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</si>
  <si>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</si>
  <si>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</si>
  <si>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</si>
  <si>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</si>
  <si>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</si>
  <si>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</si>
  <si>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</si>
  <si>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</si>
  <si>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</si>
  <si>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</si>
  <si>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</si>
  <si>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</si>
  <si>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</si>
  <si>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</si>
  <si>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</si>
  <si>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</si>
  <si>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</si>
  <si>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</si>
  <si>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</si>
  <si>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</si>
  <si>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</si>
  <si>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</si>
  <si>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</si>
  <si>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</si>
  <si>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</si>
  <si>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</si>
  <si>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</si>
  <si>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</si>
  <si>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</si>
  <si>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</si>
  <si>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</si>
  <si>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</si>
  <si>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</si>
  <si>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</si>
  <si>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</si>
  <si>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</si>
  <si>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</si>
  <si>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</si>
  <si>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</si>
  <si>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</si>
  <si>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</si>
  <si>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</si>
  <si>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</si>
  <si>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</si>
  <si>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</si>
  <si>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</si>
  <si>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</si>
  <si>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</si>
  <si>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</si>
  <si>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</si>
  <si>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</si>
  <si>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</si>
  <si>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</si>
  <si>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</si>
  <si>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</si>
  <si>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</si>
  <si>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</si>
  <si>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</si>
  <si>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</si>
  <si>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</si>
  <si>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</si>
  <si>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</si>
  <si>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</si>
  <si>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</si>
  <si>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</si>
  <si>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</si>
  <si>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</si>
  <si>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</si>
  <si>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</si>
  <si>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</si>
  <si>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</si>
  <si>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</si>
  <si>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</si>
  <si>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</si>
  <si>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</si>
  <si>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</si>
  <si>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</si>
  <si>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</si>
  <si>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</si>
  <si>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</si>
  <si>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</si>
  <si>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</si>
  <si>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</si>
  <si>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</si>
  <si>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</si>
  <si>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</si>
  <si>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</si>
  <si>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</si>
  <si>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</si>
  <si>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</si>
  <si>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</si>
  <si>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</si>
  <si>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</si>
  <si>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</si>
  <si>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</si>
  <si>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</si>
  <si>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</si>
  <si>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</si>
  <si>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</si>
  <si>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</si>
  <si>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</si>
  <si>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</si>
  <si>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</si>
  <si>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</si>
  <si>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</si>
  <si>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</si>
  <si>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</si>
  <si>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</si>
  <si>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</si>
  <si>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</si>
  <si>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</si>
  <si>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</si>
  <si>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</si>
  <si>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</si>
  <si>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</si>
  <si>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</si>
  <si>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</si>
  <si>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</si>
  <si>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</si>
  <si>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</si>
  <si>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</si>
  <si>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</si>
  <si>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</si>
  <si>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</si>
  <si>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</si>
  <si>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</si>
  <si>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</si>
  <si>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</si>
  <si>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</si>
  <si>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</si>
  <si>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</si>
  <si>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</si>
  <si>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</si>
  <si>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</si>
  <si>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</si>
  <si>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</si>
  <si>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</si>
  <si>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</si>
  <si>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</si>
  <si>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</si>
  <si>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</si>
  <si>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</si>
  <si>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</si>
  <si>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</si>
  <si>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</si>
  <si>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</si>
  <si>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</si>
  <si>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</si>
  <si>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</si>
  <si>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</si>
  <si>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</si>
  <si>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</si>
  <si>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</si>
  <si>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</si>
  <si>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</si>
  <si>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</si>
  <si>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</si>
  <si>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</si>
  <si>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</si>
  <si>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</si>
  <si>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</si>
  <si>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</si>
  <si>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</si>
  <si>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</si>
  <si>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</si>
  <si>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</si>
  <si>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</si>
  <si>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</si>
  <si>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</si>
  <si>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</si>
  <si>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</si>
  <si>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</si>
  <si>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</si>
  <si>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</si>
  <si>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</si>
  <si>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</si>
  <si>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</si>
  <si>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</si>
  <si>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</si>
  <si>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</si>
  <si>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</si>
  <si>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</si>
  <si>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</si>
  <si>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</si>
  <si>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</si>
  <si>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</si>
  <si>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</si>
  <si>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</si>
  <si>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</si>
  <si>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</si>
  <si>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</si>
  <si>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</si>
  <si>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</si>
  <si>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</si>
  <si>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</si>
  <si>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</si>
  <si>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</si>
  <si>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</si>
  <si>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</si>
  <si>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</si>
  <si>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</si>
  <si>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</si>
  <si>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</si>
  <si>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</si>
  <si>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</si>
  <si>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</si>
  <si>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</si>
  <si>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</si>
  <si>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</si>
  <si>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</si>
  <si>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</si>
  <si>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</si>
  <si>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</si>
  <si>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</si>
  <si>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</si>
  <si>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</si>
  <si>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</si>
  <si>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</si>
  <si>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</si>
  <si>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</si>
  <si>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</si>
  <si>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</si>
  <si>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</si>
  <si>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</si>
  <si>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</si>
  <si>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</si>
  <si>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</si>
  <si>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</si>
  <si>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</si>
  <si>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</si>
  <si>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</si>
  <si>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</si>
  <si>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</si>
  <si>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</si>
  <si>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</si>
  <si>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</si>
  <si>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</si>
  <si>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</si>
  <si>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</si>
  <si>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</si>
  <si>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</si>
  <si>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</si>
  <si>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</si>
  <si>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</si>
  <si>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</si>
  <si>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</si>
  <si>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</si>
  <si>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</si>
  <si>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</si>
  <si>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</si>
  <si>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</si>
  <si>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</si>
  <si>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</si>
  <si>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</si>
  <si>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</si>
  <si>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</si>
  <si>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</si>
  <si>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</si>
  <si>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</si>
  <si>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</si>
  <si>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</si>
  <si>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</si>
  <si>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</si>
  <si>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</si>
  <si>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</si>
  <si>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</si>
  <si>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</si>
  <si>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</si>
  <si>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</si>
  <si>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</si>
  <si>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</si>
  <si>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</si>
  <si>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</si>
  <si>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</si>
  <si>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</si>
  <si>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</si>
  <si>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</si>
  <si>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</si>
  <si>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</si>
  <si>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</si>
  <si>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</si>
  <si>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</si>
  <si>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</si>
  <si>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</si>
  <si>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</si>
  <si>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</si>
  <si>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</si>
  <si>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</si>
  <si>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</si>
  <si>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</si>
  <si>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</si>
  <si>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</si>
  <si>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</si>
  <si>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</si>
  <si>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</si>
  <si>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</si>
  <si>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</si>
  <si>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</si>
  <si>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</si>
  <si>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</si>
  <si>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</si>
  <si>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</si>
  <si>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</si>
  <si>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</si>
  <si>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</si>
  <si>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</si>
  <si>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</si>
  <si>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</si>
  <si>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</si>
  <si>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</si>
  <si>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</si>
  <si>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</si>
  <si>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</si>
  <si>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</si>
  <si>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</si>
  <si>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</si>
  <si>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</si>
  <si>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</si>
  <si>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</si>
  <si>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</si>
  <si>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</si>
  <si>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</si>
  <si>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</si>
  <si>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</si>
  <si>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</si>
  <si>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</si>
  <si>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</si>
  <si>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</si>
  <si>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</si>
  <si>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</si>
  <si>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</si>
  <si>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</si>
  <si>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</si>
  <si>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</si>
  <si>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</si>
  <si>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</si>
  <si>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</si>
  <si>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</si>
  <si>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</si>
  <si>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</si>
  <si>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</si>
  <si>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</si>
  <si>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</si>
  <si>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</si>
  <si>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</si>
  <si>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</si>
  <si>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</si>
  <si>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</si>
  <si>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</si>
  <si>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</si>
  <si>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</si>
  <si>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</si>
  <si>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</si>
  <si>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</si>
  <si>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</si>
  <si>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</si>
  <si>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</si>
  <si>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</si>
  <si>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</si>
  <si>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</si>
  <si>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</si>
  <si>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</si>
  <si>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</si>
  <si>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</si>
  <si>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</si>
  <si>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</si>
  <si>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</si>
  <si>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</si>
  <si>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</si>
  <si>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</si>
  <si>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</si>
  <si>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</si>
  <si>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</si>
  <si>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</si>
  <si>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</si>
  <si>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</si>
  <si>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</si>
  <si>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</si>
  <si>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</si>
  <si>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</si>
  <si>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</si>
  <si>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</si>
  <si>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</si>
  <si>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</si>
  <si>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</si>
  <si>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</si>
  <si>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</si>
  <si>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</si>
  <si>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</si>
  <si>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</si>
  <si>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</si>
  <si>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</si>
  <si>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</si>
  <si>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</si>
  <si>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</si>
  <si>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</si>
  <si>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</si>
  <si>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</si>
  <si>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</si>
  <si>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</si>
  <si>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</si>
  <si>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</si>
  <si>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</si>
  <si>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</si>
  <si>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</si>
  <si>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</si>
  <si>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</si>
  <si>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</si>
  <si>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</si>
  <si>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</si>
  <si>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</si>
  <si>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</si>
  <si>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</si>
  <si>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</si>
  <si>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</si>
  <si>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</si>
  <si>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</si>
  <si>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</si>
  <si>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</si>
  <si>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</si>
  <si>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</si>
  <si>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</si>
  <si>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</si>
  <si>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</si>
  <si>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</si>
  <si>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</si>
  <si>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</si>
  <si>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</si>
  <si>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</si>
  <si>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</si>
  <si>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</si>
  <si>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</si>
  <si>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</si>
  <si>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</si>
  <si>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</si>
  <si>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</si>
  <si>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</si>
  <si>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</si>
  <si>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</si>
  <si>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</si>
  <si>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</si>
  <si>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</si>
  <si>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</si>
  <si>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</si>
  <si>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</si>
  <si>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</si>
  <si>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</si>
  <si>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</si>
  <si>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</si>
  <si>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</si>
  <si>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</si>
  <si>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</si>
  <si>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</si>
  <si>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</si>
  <si>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</si>
  <si>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</si>
  <si>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</si>
  <si>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</si>
  <si>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</si>
  <si>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</si>
  <si>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</si>
  <si>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</si>
  <si>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</si>
  <si>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</si>
  <si>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</si>
  <si>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</si>
  <si>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</si>
  <si>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</si>
  <si>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</si>
  <si>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</si>
  <si>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</si>
  <si>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</si>
  <si>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</si>
  <si>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</si>
  <si>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</si>
  <si>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</si>
  <si>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</si>
  <si>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</si>
  <si>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</si>
  <si>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</si>
  <si>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</si>
  <si>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</si>
  <si>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</si>
  <si>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</si>
  <si>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</si>
  <si>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</si>
  <si>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</si>
  <si>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</si>
  <si>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</si>
  <si>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</si>
  <si>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</si>
  <si>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</si>
  <si>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</si>
  <si>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</si>
  <si>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</si>
  <si>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</si>
  <si>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</si>
  <si>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</si>
  <si>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</si>
  <si>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</si>
  <si>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</si>
  <si>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</si>
  <si>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</si>
  <si>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</si>
  <si>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</si>
  <si>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</si>
  <si>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</si>
  <si>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</si>
  <si>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</si>
  <si>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</si>
  <si>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</si>
  <si>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</si>
  <si>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</si>
  <si>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</si>
  <si>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</si>
  <si>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</si>
  <si>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</si>
  <si>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</si>
  <si>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</si>
  <si>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</si>
  <si>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</si>
  <si>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</si>
  <si>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</si>
  <si>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</si>
  <si>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</si>
  <si>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</si>
  <si>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</si>
  <si>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</si>
  <si>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</si>
  <si>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</si>
  <si>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</si>
  <si>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</si>
  <si>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</si>
  <si>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</si>
  <si>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</si>
  <si>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</si>
  <si>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</si>
  <si>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</si>
  <si>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</si>
  <si>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</si>
  <si>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</si>
  <si>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</si>
  <si>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</si>
  <si>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</si>
  <si>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</si>
  <si>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</si>
  <si>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</si>
  <si>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</si>
  <si>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</si>
  <si>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</si>
  <si>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</si>
  <si>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</si>
  <si>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</si>
  <si>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</si>
  <si>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</si>
  <si>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</si>
  <si>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</si>
  <si>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</si>
  <si>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</si>
  <si>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</si>
  <si>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</si>
  <si>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</si>
  <si>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</si>
  <si>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</si>
  <si>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</si>
  <si>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</si>
  <si>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</si>
  <si>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</si>
  <si>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</si>
  <si>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</si>
  <si>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</si>
  <si>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</si>
  <si>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</si>
  <si>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</si>
  <si>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</si>
  <si>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</si>
  <si>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</si>
  <si>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</si>
  <si>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</si>
  <si>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</si>
  <si>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</si>
  <si>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</si>
  <si>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</si>
  <si>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</si>
  <si>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</si>
  <si>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</si>
  <si>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</si>
  <si>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</si>
  <si>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</si>
  <si>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</si>
  <si>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</si>
  <si>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</si>
  <si>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</si>
  <si>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</si>
  <si>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</si>
  <si>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</si>
  <si>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</si>
  <si>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</si>
  <si>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</si>
  <si>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</si>
  <si>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</si>
  <si>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</si>
  <si>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</si>
  <si>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</si>
  <si>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</si>
  <si>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</si>
  <si>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</si>
  <si>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</si>
  <si>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</si>
  <si>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</si>
  <si>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</si>
  <si>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</si>
  <si>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</si>
  <si>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</si>
  <si>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</si>
  <si>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</si>
  <si>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</si>
  <si>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</si>
  <si>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</si>
  <si>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</si>
  <si>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</si>
  <si>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</si>
  <si>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</si>
  <si>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</si>
  <si>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</si>
  <si>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</si>
  <si>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</si>
  <si>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</si>
  <si>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</si>
  <si>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</si>
  <si>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</si>
  <si>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</si>
  <si>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</si>
  <si>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</si>
  <si>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</si>
  <si>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</si>
  <si>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</si>
  <si>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</si>
  <si>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</si>
  <si>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</si>
  <si>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</si>
  <si>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</si>
  <si>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</si>
  <si>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</si>
  <si>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</si>
  <si>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</si>
  <si>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</si>
  <si>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</si>
  <si>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</si>
  <si>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</si>
  <si>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</si>
  <si>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</si>
  <si>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</si>
  <si>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</si>
  <si>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</si>
  <si>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</si>
  <si>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</si>
  <si>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</si>
  <si>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</si>
  <si>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</si>
  <si>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</si>
  <si>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</si>
  <si>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</si>
  <si>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</si>
  <si>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</si>
  <si>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</si>
  <si>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</si>
  <si>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</si>
  <si>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</si>
  <si>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</si>
  <si>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</si>
  <si>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</si>
  <si>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</si>
  <si>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</si>
  <si>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</si>
  <si>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</si>
  <si>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</si>
  <si>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</si>
  <si>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</si>
  <si>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</si>
  <si>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</si>
  <si>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</si>
  <si>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</si>
  <si>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</si>
  <si>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</si>
  <si>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</si>
  <si>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</si>
  <si>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</si>
  <si>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</si>
  <si>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</si>
  <si>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</si>
  <si>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</si>
  <si>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</si>
  <si>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</si>
  <si>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</si>
  <si>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</si>
  <si>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</si>
  <si>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</si>
  <si>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</si>
  <si>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</si>
  <si>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</si>
  <si>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</si>
  <si>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</si>
  <si>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</si>
  <si>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</si>
  <si>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</si>
  <si>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</si>
  <si>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</si>
  <si>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</si>
  <si>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</si>
  <si>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</si>
  <si>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</si>
  <si>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</si>
  <si>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</si>
  <si>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</si>
  <si>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</si>
  <si>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</si>
  <si>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</si>
  <si>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</si>
  <si>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</si>
  <si>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</si>
  <si>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</si>
  <si>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</si>
  <si>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</si>
  <si>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</si>
  <si>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</si>
  <si>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</si>
  <si>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</si>
  <si>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</si>
  <si>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</si>
  <si>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</si>
  <si>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</si>
  <si>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</si>
  <si>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</si>
  <si>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</si>
  <si>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</si>
  <si>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</si>
  <si>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</si>
  <si>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</si>
  <si>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</si>
  <si>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</si>
  <si>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</si>
  <si>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</si>
  <si>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</si>
  <si>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</si>
  <si>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</si>
  <si>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</si>
  <si>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</si>
  <si>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</si>
  <si>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</si>
  <si>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</si>
  <si>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</si>
  <si>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</si>
  <si>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</si>
  <si>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</si>
  <si>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</si>
  <si>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</si>
  <si>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</si>
  <si>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</si>
  <si>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</si>
  <si>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</si>
  <si>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</si>
  <si>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</si>
  <si>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</si>
  <si>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</si>
  <si>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</si>
  <si>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</si>
  <si>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</si>
  <si>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</si>
  <si>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</si>
  <si>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</si>
  <si>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</si>
  <si>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</si>
  <si>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</si>
  <si>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</si>
  <si>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</si>
  <si>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</si>
  <si>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</si>
  <si>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</si>
  <si>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</si>
  <si>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</si>
  <si>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</si>
  <si>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</si>
  <si>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</si>
  <si>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</si>
  <si>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</si>
  <si>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</si>
  <si>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</si>
  <si>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</si>
  <si>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</si>
  <si>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</si>
  <si>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</si>
  <si>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</si>
  <si>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</si>
  <si>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</si>
  <si>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</si>
  <si>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</si>
  <si>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</si>
  <si>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</si>
  <si>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</si>
  <si>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</si>
  <si>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</si>
  <si>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</si>
  <si>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</si>
  <si>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</si>
  <si>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</si>
  <si>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</si>
  <si>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</si>
  <si>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</si>
  <si>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</si>
  <si>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</si>
  <si>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</si>
  <si>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</si>
  <si>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</si>
  <si>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</si>
  <si>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</si>
  <si>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</si>
  <si>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</si>
  <si>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</si>
  <si>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</si>
  <si>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</si>
  <si>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</si>
  <si>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</si>
  <si>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</si>
  <si>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</si>
  <si>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</si>
  <si>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</si>
  <si>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</si>
  <si>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</si>
  <si>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</si>
  <si>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</si>
  <si>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</si>
  <si>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</si>
  <si>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</si>
  <si>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</si>
  <si>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</si>
  <si>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</si>
  <si>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</si>
  <si>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</si>
  <si>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</si>
  <si>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</si>
  <si>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</si>
  <si>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</si>
  <si>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</si>
  <si>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</si>
  <si>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</si>
  <si>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</si>
  <si>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</si>
  <si>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</si>
  <si>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</si>
  <si>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</si>
  <si>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</si>
  <si>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</si>
  <si>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</si>
  <si>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</si>
  <si>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</si>
  <si>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</si>
  <si>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</si>
  <si>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</si>
  <si>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</si>
  <si>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</si>
  <si>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</si>
  <si>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</si>
  <si>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</si>
  <si>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</si>
  <si>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</si>
  <si>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</si>
  <si>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</si>
  <si>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</si>
  <si>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</si>
  <si>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</si>
  <si>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</si>
  <si>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</si>
  <si>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</si>
  <si>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</si>
  <si>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</si>
  <si>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</si>
  <si>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</si>
  <si>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</si>
  <si>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</si>
  <si>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</si>
  <si>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</si>
  <si>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</si>
  <si>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</si>
  <si>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</si>
  <si>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</si>
  <si>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</si>
  <si>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</si>
  <si>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</si>
  <si>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</si>
  <si>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</si>
  <si>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</si>
  <si>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</si>
  <si>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</si>
  <si>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</si>
  <si>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</si>
  <si>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</si>
  <si>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</si>
  <si>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</si>
  <si>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</si>
  <si>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</si>
  <si>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</si>
  <si>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</si>
  <si>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</si>
  <si>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</si>
  <si>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</si>
  <si>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</si>
  <si>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</si>
  <si>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</si>
  <si>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</si>
  <si>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</si>
  <si>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</si>
  <si>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</si>
  <si>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</si>
  <si>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</si>
  <si>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</si>
  <si>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</si>
  <si>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</si>
  <si>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</si>
  <si>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</si>
  <si>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</si>
  <si>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</si>
  <si>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</si>
  <si>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</si>
  <si>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</si>
  <si>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</si>
  <si>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</si>
  <si>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</si>
  <si>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</si>
  <si>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</si>
  <si>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</si>
  <si>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</si>
  <si>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</si>
  <si>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</si>
  <si>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</si>
  <si>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</si>
  <si>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</si>
  <si>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</si>
  <si>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</si>
  <si>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</si>
  <si>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</si>
  <si>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</si>
  <si>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</si>
  <si>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</si>
  <si>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</si>
  <si>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</si>
  <si>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</si>
  <si>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</si>
  <si>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</si>
  <si>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</si>
  <si>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</si>
  <si>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</si>
  <si>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</si>
  <si>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</si>
  <si>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</si>
  <si>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</si>
  <si>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</si>
  <si>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</si>
  <si>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</si>
  <si>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</si>
  <si>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</si>
  <si>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</si>
  <si>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</si>
  <si>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</si>
  <si>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</si>
  <si>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</si>
  <si>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</si>
  <si>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</si>
  <si>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</si>
  <si>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</si>
  <si>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</si>
  <si>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</si>
  <si>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</si>
  <si>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</si>
  <si>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</si>
  <si>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</si>
  <si>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</si>
  <si>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</si>
  <si>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</si>
  <si>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</si>
  <si>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</si>
  <si>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</si>
  <si>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</si>
  <si>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</si>
  <si>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</si>
  <si>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</si>
  <si>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</si>
  <si>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</si>
  <si>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</si>
  <si>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</si>
  <si>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</si>
  <si>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</si>
  <si>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</si>
  <si>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</si>
  <si>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</si>
  <si>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</si>
  <si>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</si>
  <si>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</si>
  <si>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</si>
  <si>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</si>
  <si>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</si>
  <si>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</si>
  <si>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</si>
  <si>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</si>
  <si>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</si>
  <si>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</si>
  <si>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</si>
  <si>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</si>
  <si>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</si>
  <si>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</si>
  <si>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</si>
  <si>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</si>
  <si>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</si>
  <si>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</si>
  <si>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</si>
  <si>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</si>
  <si>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</si>
  <si>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</si>
  <si>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</si>
  <si>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</si>
  <si>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</si>
  <si>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</si>
  <si>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</si>
  <si>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</si>
  <si>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</si>
  <si>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</si>
  <si>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</si>
  <si>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</si>
  <si>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</si>
  <si>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</si>
  <si>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</si>
  <si>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</si>
  <si>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</si>
  <si>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</si>
  <si>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</si>
  <si>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</si>
  <si>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</si>
  <si>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</si>
  <si>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</si>
  <si>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</si>
  <si>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</si>
  <si>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</si>
  <si>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</si>
  <si>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</si>
  <si>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</si>
  <si>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</si>
  <si>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</si>
  <si>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</si>
  <si>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</si>
  <si>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</si>
  <si>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</si>
  <si>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</si>
  <si>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</si>
  <si>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</si>
  <si>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</si>
  <si>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</si>
  <si>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</si>
  <si>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</si>
  <si>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</si>
  <si>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</si>
  <si>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</si>
  <si>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</si>
  <si>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</si>
  <si>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</si>
  <si>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</si>
  <si>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</si>
  <si>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</si>
  <si>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</si>
  <si>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</si>
  <si>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</si>
  <si>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</si>
  <si>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</si>
  <si>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</si>
  <si>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</si>
  <si>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</si>
  <si>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</si>
  <si>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</si>
  <si>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</si>
  <si>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</si>
  <si>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</si>
  <si>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</si>
  <si>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</si>
  <si>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</si>
  <si>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</si>
  <si>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</si>
  <si>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</si>
  <si>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</si>
  <si>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</si>
  <si>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</si>
  <si>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</si>
  <si>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</si>
  <si>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</si>
  <si>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</si>
  <si>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</si>
  <si>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</si>
  <si>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</si>
  <si>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</si>
  <si>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</si>
  <si>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</si>
  <si>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</si>
  <si>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</si>
  <si>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</si>
  <si>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</si>
  <si>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</si>
  <si>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</si>
  <si>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</si>
  <si>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</si>
  <si>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</si>
  <si>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</si>
  <si>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</si>
  <si>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</si>
  <si>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</si>
  <si>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</si>
  <si>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</si>
  <si>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</si>
  <si>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</si>
  <si>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</si>
  <si>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</si>
  <si>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</si>
  <si>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</si>
  <si>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</si>
  <si>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</si>
  <si>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</si>
  <si>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</si>
  <si>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</si>
  <si>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</si>
  <si>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</si>
  <si>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</si>
  <si>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</si>
  <si>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</si>
  <si>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</si>
  <si>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</si>
  <si>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</si>
  <si>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</si>
  <si>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</si>
  <si>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</si>
  <si>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</si>
  <si>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</si>
  <si>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</si>
  <si>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</si>
  <si>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</si>
  <si>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</si>
  <si>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</si>
  <si>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</si>
  <si>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</si>
  <si>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</si>
  <si>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</si>
  <si>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</si>
  <si>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</si>
  <si>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</si>
  <si>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</si>
  <si>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</si>
  <si>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</si>
  <si>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</si>
  <si>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</si>
  <si>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</si>
  <si>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</si>
  <si>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</si>
  <si>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</si>
  <si>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</si>
  <si>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</si>
  <si>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</si>
  <si>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</si>
  <si>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</si>
  <si>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</si>
  <si>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</si>
  <si>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</si>
  <si>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</si>
  <si>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</si>
  <si>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</si>
  <si>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</si>
  <si>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</si>
  <si>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</si>
  <si>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</si>
  <si>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</si>
  <si>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</si>
  <si>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</si>
  <si>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</si>
  <si>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</si>
  <si>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</si>
  <si>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</si>
  <si>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</si>
  <si>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</si>
  <si>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</si>
  <si>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</si>
  <si>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</si>
  <si>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</si>
  <si>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</si>
  <si>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</si>
  <si>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</si>
  <si>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</si>
  <si>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</si>
  <si>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</si>
  <si>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</si>
  <si>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</si>
  <si>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</si>
  <si>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</si>
  <si>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</si>
  <si>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</si>
  <si>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</si>
  <si>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</si>
  <si>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</si>
  <si>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</si>
  <si>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</si>
  <si>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</si>
  <si>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</si>
  <si>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</si>
  <si>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</si>
  <si>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</si>
  <si>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</si>
  <si>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</si>
  <si>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</si>
  <si>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</si>
  <si>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</si>
  <si>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</si>
  <si>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</si>
  <si>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</si>
  <si>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</si>
  <si>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</si>
  <si>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</si>
  <si>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</si>
  <si>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</si>
  <si>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</si>
  <si>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</si>
  <si>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</si>
  <si>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</si>
  <si>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</si>
  <si>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</si>
  <si>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</si>
  <si>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</si>
  <si>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</si>
  <si>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</si>
  <si>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</si>
  <si>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</si>
  <si>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</si>
  <si>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</si>
  <si>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</si>
  <si>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</si>
  <si>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</si>
  <si>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</si>
  <si>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</si>
  <si>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</si>
  <si>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</si>
  <si>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</si>
  <si>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</si>
  <si>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</si>
  <si>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</si>
  <si>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</si>
  <si>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</si>
  <si>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</si>
  <si>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</si>
  <si>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</si>
  <si>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</si>
  <si>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</si>
  <si>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</si>
  <si>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</si>
  <si>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</si>
  <si>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</si>
  <si>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</si>
  <si>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</si>
  <si>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</si>
  <si>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</si>
  <si>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</si>
  <si>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</si>
  <si>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</si>
  <si>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</si>
  <si>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</si>
  <si>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</si>
  <si>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</si>
  <si>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</si>
  <si>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</si>
  <si>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</si>
  <si>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</si>
  <si>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</si>
  <si>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</si>
  <si>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</si>
  <si>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</si>
  <si>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</si>
  <si>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</si>
  <si>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</si>
  <si>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</si>
  <si>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</si>
  <si>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</si>
  <si>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</si>
  <si>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</si>
  <si>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</si>
  <si>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</si>
  <si>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</si>
  <si>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</si>
  <si>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</si>
  <si>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</si>
  <si>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</si>
  <si>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</si>
  <si>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</si>
  <si>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</si>
  <si>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</si>
  <si>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</si>
  <si>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</si>
  <si>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</si>
  <si>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</si>
  <si>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</si>
  <si>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</si>
  <si>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</si>
  <si>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</si>
  <si>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</si>
  <si>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</si>
  <si>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</si>
  <si>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</si>
  <si>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</si>
  <si>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</si>
  <si>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</si>
  <si>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</si>
  <si>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</si>
  <si>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</si>
  <si>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</si>
  <si>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</si>
  <si>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</si>
  <si>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</si>
  <si>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</si>
  <si>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</si>
  <si>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</si>
  <si>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</si>
  <si>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</si>
  <si>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</si>
  <si>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</si>
  <si>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</si>
  <si>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</si>
  <si>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</si>
  <si>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</si>
  <si>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</si>
  <si>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</si>
  <si>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</si>
  <si>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</si>
  <si>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</si>
  <si>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</si>
  <si>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</si>
  <si>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</si>
  <si>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</si>
  <si>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</si>
  <si>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</si>
  <si>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</si>
  <si>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</si>
  <si>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</si>
  <si>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</si>
  <si>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</si>
  <si>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</si>
  <si>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</si>
  <si>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</si>
  <si>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</si>
  <si>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</si>
  <si>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</si>
  <si>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</si>
  <si>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</si>
  <si>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</si>
  <si>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</si>
  <si>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</si>
  <si>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</si>
  <si>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</si>
  <si>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</si>
  <si>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</si>
  <si>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</si>
  <si>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</si>
  <si>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</si>
  <si>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</si>
  <si>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</si>
  <si>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</si>
  <si>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</si>
  <si>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</si>
  <si>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</si>
  <si>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</si>
  <si>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</si>
  <si>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</si>
  <si>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</si>
  <si>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</si>
  <si>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</si>
  <si>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</si>
  <si>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</si>
  <si>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</si>
  <si>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</si>
  <si>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</si>
  <si>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</si>
  <si>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</si>
  <si>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</si>
  <si>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</si>
  <si>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</si>
  <si>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</si>
  <si>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</si>
  <si>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</si>
  <si>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</si>
  <si>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</si>
  <si>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</si>
  <si>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</si>
  <si>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</si>
  <si>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</si>
  <si>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</si>
  <si>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</si>
  <si>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</si>
  <si>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</si>
  <si>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</si>
  <si>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</si>
  <si>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</si>
  <si>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</si>
  <si>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</si>
  <si>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</si>
  <si>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</si>
  <si>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</si>
  <si>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</si>
  <si>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</si>
  <si>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</si>
  <si>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</si>
  <si>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</si>
  <si>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</si>
  <si>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</si>
  <si>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</si>
  <si>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</si>
  <si>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</si>
  <si>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</si>
  <si>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</si>
  <si>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</si>
  <si>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</si>
  <si>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</si>
  <si>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</si>
  <si>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</si>
  <si>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</si>
  <si>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</si>
  <si>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</si>
  <si>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</si>
  <si>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</si>
  <si>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</si>
  <si>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</si>
  <si>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</si>
  <si>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</si>
  <si>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</si>
  <si>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</si>
  <si>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</si>
  <si>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</si>
  <si>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</si>
  <si>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</si>
  <si>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</si>
  <si>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</si>
  <si>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</si>
  <si>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</si>
  <si>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</si>
  <si>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</si>
  <si>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</si>
  <si>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</si>
  <si>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</si>
  <si>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</si>
  <si>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</si>
  <si>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</si>
  <si>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</si>
  <si>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</si>
  <si>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</si>
  <si>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</si>
  <si>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</si>
  <si>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</si>
  <si>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</si>
  <si>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</si>
  <si>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</si>
  <si>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</si>
  <si>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</si>
  <si>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</si>
  <si>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</si>
  <si>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</si>
  <si>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</si>
  <si>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</si>
  <si>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</si>
  <si>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</si>
  <si>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</si>
  <si>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</si>
  <si>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</si>
  <si>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</si>
  <si>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</si>
  <si>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</si>
  <si>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</si>
  <si>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</si>
  <si>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</si>
  <si>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</si>
  <si>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</si>
  <si>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</si>
  <si>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</si>
  <si>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</si>
  <si>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</si>
  <si>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</si>
  <si>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</si>
  <si>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</si>
  <si>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</si>
  <si>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</si>
  <si>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</si>
  <si>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</si>
  <si>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</si>
  <si>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</si>
  <si>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</si>
  <si>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</si>
  <si>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</si>
  <si>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</si>
  <si>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</si>
  <si>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</si>
  <si>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</si>
  <si>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</si>
  <si>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</si>
  <si>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</si>
  <si>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</si>
  <si>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</si>
  <si>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</si>
  <si>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</si>
  <si>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</si>
  <si>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</si>
  <si>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</si>
  <si>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</si>
  <si>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</si>
  <si>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</si>
  <si>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</si>
  <si>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</si>
  <si>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</si>
  <si>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</si>
  <si>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</si>
  <si>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</si>
  <si>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</si>
  <si>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</si>
  <si>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</si>
  <si>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</si>
  <si>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</si>
  <si>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</si>
  <si>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</si>
  <si>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</si>
  <si>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</si>
  <si>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</si>
  <si>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</si>
  <si>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</si>
  <si>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</si>
  <si>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</si>
  <si>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</si>
  <si>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</si>
  <si>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</si>
  <si>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</si>
  <si>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</si>
  <si>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</si>
  <si>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</si>
  <si>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</si>
  <si>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</si>
  <si>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</si>
  <si>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</si>
  <si>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</si>
  <si>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</si>
  <si>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</si>
  <si>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</si>
  <si>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</si>
  <si>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</si>
  <si>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</si>
  <si>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</si>
  <si>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</si>
  <si>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</si>
  <si>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</si>
  <si>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</si>
  <si>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</si>
  <si>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</si>
  <si>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</si>
  <si>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</si>
  <si>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</si>
  <si>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</si>
  <si>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</si>
  <si>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</si>
  <si>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</si>
  <si>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</si>
  <si>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</si>
  <si>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</si>
  <si>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</si>
  <si>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</si>
  <si>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</si>
  <si>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</si>
  <si>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</si>
  <si>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</si>
  <si>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</si>
  <si>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</si>
  <si>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</si>
  <si>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</si>
  <si>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</si>
  <si>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</si>
  <si>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</si>
  <si>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</si>
  <si>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</si>
  <si>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</si>
  <si>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</si>
  <si>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</si>
  <si>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</si>
  <si>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</si>
  <si>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</si>
  <si>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</si>
  <si>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</si>
  <si>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</si>
  <si>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</si>
  <si>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</si>
  <si>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</si>
  <si>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</si>
  <si>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</si>
  <si>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</si>
  <si>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</si>
  <si>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</si>
  <si>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</si>
  <si>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</si>
  <si>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</si>
  <si>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</si>
  <si>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</si>
  <si>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</si>
  <si>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</si>
  <si>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</si>
  <si>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</si>
  <si>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</si>
  <si>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</si>
  <si>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</si>
  <si>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</si>
  <si>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</si>
  <si>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</si>
  <si>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</si>
  <si>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</si>
  <si>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</si>
  <si>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</si>
  <si>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</si>
  <si>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</si>
  <si>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</si>
  <si>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</si>
  <si>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</si>
  <si>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</si>
  <si>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</si>
  <si>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</si>
  <si>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</si>
  <si>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</si>
  <si>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</si>
  <si>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</si>
  <si>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</si>
  <si>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</si>
  <si>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</si>
  <si>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</si>
  <si>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</si>
  <si>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</si>
  <si>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</si>
  <si>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</si>
  <si>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</si>
  <si>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</si>
  <si>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</si>
  <si>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</si>
  <si>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</si>
  <si>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</si>
  <si>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</si>
  <si>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</si>
  <si>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</si>
  <si>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</si>
  <si>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</si>
  <si>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</si>
  <si>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</si>
  <si>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</si>
  <si>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</si>
  <si>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</si>
  <si>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</si>
  <si>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</si>
  <si>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</si>
  <si>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</si>
  <si>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</si>
  <si>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</si>
  <si>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</si>
  <si>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</si>
  <si>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</si>
  <si>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</si>
  <si>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</si>
  <si>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</si>
  <si>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</si>
  <si>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</si>
  <si>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</si>
  <si>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</si>
  <si>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</si>
  <si>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</si>
  <si>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</si>
  <si>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</si>
  <si>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</si>
  <si>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</si>
  <si>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</si>
  <si>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</si>
  <si>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</si>
  <si>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</si>
  <si>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</si>
  <si>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</si>
  <si>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</si>
  <si>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</si>
  <si>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</si>
  <si>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</si>
  <si>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</si>
  <si>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</si>
  <si>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</si>
  <si>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</si>
  <si>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</si>
  <si>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</si>
  <si>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</si>
  <si>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</si>
  <si>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</si>
  <si>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</si>
  <si>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</si>
  <si>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</si>
  <si>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</si>
  <si>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</si>
  <si>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</si>
  <si>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</si>
  <si>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</si>
  <si>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</si>
  <si>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</si>
  <si>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</si>
  <si>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</si>
  <si>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</si>
  <si>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</si>
  <si>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</si>
  <si>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</si>
  <si>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</si>
  <si>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</si>
  <si>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</si>
  <si>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</si>
  <si>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</si>
  <si>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</si>
  <si>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</si>
  <si>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</si>
  <si>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</si>
  <si>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</si>
  <si>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</si>
  <si>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</si>
  <si>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</si>
  <si>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</si>
  <si>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</si>
  <si>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</si>
  <si>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</si>
  <si>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</si>
  <si>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</si>
  <si>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</si>
  <si>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</si>
  <si>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</si>
  <si>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</si>
  <si>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</si>
  <si>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</si>
  <si>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</si>
  <si>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</si>
  <si>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</si>
  <si>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</si>
  <si>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</si>
  <si>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</si>
  <si>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</si>
  <si>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</si>
  <si>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</si>
  <si>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</si>
  <si>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</si>
  <si>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</si>
  <si>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</si>
  <si>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</si>
  <si>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</si>
  <si>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</si>
  <si>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</si>
  <si>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</si>
  <si>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</si>
  <si>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</si>
  <si>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</si>
  <si>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</si>
  <si>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</si>
  <si>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</si>
  <si>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</si>
  <si>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</si>
  <si>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</si>
  <si>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</si>
  <si>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</si>
  <si>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</si>
  <si>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</si>
  <si>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</si>
  <si>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</si>
  <si>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</si>
  <si>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</si>
  <si>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</si>
  <si>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</si>
  <si>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</si>
  <si>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</si>
  <si>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</si>
  <si>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</si>
  <si>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</si>
  <si>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</si>
  <si>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</si>
  <si>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</si>
  <si>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</si>
  <si>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</si>
  <si>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</si>
  <si>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</si>
  <si>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</si>
  <si>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</si>
  <si>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</si>
  <si>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</si>
  <si>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</si>
  <si>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</si>
  <si>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</si>
  <si>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</si>
  <si>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</si>
  <si>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</si>
  <si>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</si>
  <si>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</si>
  <si>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</si>
  <si>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</si>
  <si>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</si>
  <si>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</si>
  <si>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</si>
  <si>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</si>
  <si>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</si>
  <si>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</si>
  <si>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</si>
  <si>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</si>
  <si>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</si>
  <si>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</si>
  <si>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</si>
  <si>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</si>
  <si>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</si>
  <si>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</si>
  <si>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</si>
  <si>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</si>
  <si>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</si>
  <si>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</si>
  <si>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</si>
  <si>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</si>
  <si>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</si>
  <si>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</si>
  <si>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</si>
  <si>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</si>
  <si>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</si>
  <si>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</si>
  <si>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</si>
  <si>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</si>
  <si>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</si>
  <si>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</si>
  <si>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</si>
  <si>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</si>
  <si>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</si>
  <si>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</si>
  <si>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</si>
  <si>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</si>
  <si>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</si>
  <si>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</si>
  <si>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</si>
  <si>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</si>
  <si>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</si>
  <si>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</si>
  <si>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</si>
  <si>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</si>
  <si>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</si>
  <si>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</si>
  <si>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</si>
  <si>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</si>
  <si>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</si>
  <si>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</si>
  <si>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</si>
  <si>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</si>
  <si>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</si>
  <si>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</si>
  <si>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</si>
  <si>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</si>
  <si>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</si>
  <si>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</si>
  <si>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</si>
  <si>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</si>
  <si>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</si>
  <si>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</si>
  <si>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</si>
  <si>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</si>
  <si>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</si>
  <si>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</si>
  <si>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</si>
  <si>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</si>
  <si>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</si>
  <si>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</si>
  <si>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</si>
  <si>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</si>
  <si>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</si>
  <si>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</si>
  <si>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</si>
  <si>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</si>
  <si>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</si>
  <si>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</si>
  <si>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</si>
  <si>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</si>
  <si>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</si>
  <si>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</si>
  <si>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</si>
  <si>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</si>
  <si>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</si>
  <si>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</si>
  <si>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</si>
  <si>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</si>
  <si>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</si>
  <si>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</si>
  <si>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</si>
  <si>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</si>
  <si>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</si>
  <si>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</si>
  <si>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</si>
  <si>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</si>
  <si>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</si>
  <si>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</si>
  <si>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</si>
  <si>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</si>
  <si>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</si>
  <si>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</si>
  <si>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</si>
  <si>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</si>
  <si>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</si>
  <si>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</si>
  <si>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</si>
  <si>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</si>
  <si>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</si>
  <si>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</si>
  <si>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</si>
  <si>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</si>
  <si>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</si>
  <si>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</si>
  <si>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</si>
  <si>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</si>
  <si>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</si>
  <si>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</si>
  <si>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</si>
  <si>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</si>
  <si>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</si>
  <si>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</si>
  <si>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</si>
  <si>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</si>
  <si>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</si>
  <si>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</si>
  <si>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</si>
  <si>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</si>
  <si>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</si>
  <si>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</si>
  <si>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</si>
  <si>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</si>
  <si>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</si>
  <si>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</si>
  <si>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</si>
  <si>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</si>
  <si>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</si>
  <si>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</si>
  <si>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</si>
  <si>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</si>
  <si>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</si>
  <si>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</si>
  <si>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</si>
  <si>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</si>
  <si>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</si>
  <si>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</si>
  <si>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</si>
  <si>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</si>
  <si>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</si>
  <si>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</si>
  <si>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</si>
  <si>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</si>
  <si>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</si>
  <si>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</si>
  <si>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</si>
  <si>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</si>
  <si>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</si>
  <si>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</si>
  <si>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</si>
  <si>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</si>
  <si>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</si>
  <si>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</si>
  <si>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</si>
  <si>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</si>
  <si>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</si>
  <si>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</si>
  <si>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</si>
  <si>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</si>
  <si>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</si>
  <si>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</si>
  <si>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</si>
  <si>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</si>
  <si>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</si>
  <si>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</si>
  <si>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</si>
  <si>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</si>
  <si>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</si>
  <si>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</si>
  <si>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</si>
  <si>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</si>
  <si>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</si>
  <si>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</si>
  <si>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</si>
  <si>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</si>
  <si>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</si>
  <si>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</si>
  <si>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</si>
  <si>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</si>
  <si>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</si>
  <si>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</si>
  <si>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</si>
  <si>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</si>
  <si>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</si>
  <si>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</si>
  <si>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</si>
  <si>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</si>
  <si>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</si>
  <si>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</si>
  <si>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</si>
  <si>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</si>
  <si>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</si>
  <si>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</si>
  <si>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</si>
  <si>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</si>
  <si>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</si>
  <si>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</si>
  <si>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</si>
  <si>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</si>
  <si>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</si>
  <si>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</si>
  <si>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</si>
  <si>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</si>
  <si>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</si>
  <si>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</si>
  <si>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</si>
  <si>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</si>
  <si>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</si>
  <si>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</si>
  <si>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</si>
  <si>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</si>
  <si>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</si>
  <si>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</si>
  <si>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</si>
  <si>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</si>
  <si>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</si>
  <si>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</si>
  <si>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</si>
  <si>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</si>
  <si>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</si>
  <si>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</si>
  <si>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</si>
  <si>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</si>
  <si>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</si>
  <si>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</si>
  <si>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</si>
  <si>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</si>
  <si>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</si>
  <si>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</si>
  <si>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</si>
  <si>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</si>
  <si>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</si>
  <si>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</si>
  <si>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</si>
  <si>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</si>
  <si>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</si>
  <si>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</si>
  <si>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</si>
  <si>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</si>
  <si>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</si>
  <si>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</si>
  <si>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</si>
  <si>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</si>
  <si>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</si>
  <si>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</si>
  <si>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</si>
  <si>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</si>
  <si>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</si>
  <si>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</si>
  <si>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</si>
  <si>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</si>
  <si>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</si>
  <si>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</si>
  <si>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</si>
  <si>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</si>
  <si>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</si>
  <si>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</si>
  <si>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</si>
  <si>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</si>
  <si>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</si>
  <si>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</si>
  <si>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</si>
  <si>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</si>
  <si>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</si>
  <si>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</si>
  <si>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</si>
  <si>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</si>
  <si>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</si>
  <si>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</si>
  <si>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</si>
  <si>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</si>
  <si>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</si>
  <si>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</si>
  <si>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</si>
  <si>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</si>
  <si>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</si>
  <si>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</si>
  <si>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</si>
  <si>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</si>
  <si>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</si>
  <si>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</si>
  <si>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</si>
  <si>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</si>
  <si>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</si>
  <si>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</si>
  <si>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</si>
  <si>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</si>
  <si>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</si>
  <si>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</si>
  <si>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</si>
  <si>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</si>
  <si>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</si>
  <si>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</si>
  <si>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</si>
  <si>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</si>
  <si>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</si>
  <si>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</si>
  <si>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</si>
  <si>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</si>
  <si>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</si>
  <si>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</si>
  <si>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</si>
  <si>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</si>
  <si>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</si>
  <si>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</si>
  <si>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</si>
  <si>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</si>
  <si>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</si>
  <si>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</si>
  <si>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</si>
  <si>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</si>
  <si>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</si>
  <si>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</si>
  <si>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</si>
  <si>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</si>
  <si>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</si>
  <si>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</si>
  <si>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</si>
  <si>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</si>
  <si>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</si>
  <si>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</si>
  <si>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</si>
  <si>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</si>
  <si>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</si>
  <si>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</si>
  <si>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</si>
  <si>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</si>
  <si>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</si>
  <si>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</si>
  <si>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</si>
  <si>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</si>
  <si>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</si>
  <si>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</si>
  <si>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</si>
  <si>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</si>
  <si>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</si>
  <si>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</si>
  <si>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</si>
  <si>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</si>
  <si>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</si>
  <si>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</si>
  <si>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</si>
  <si>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</si>
  <si>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</si>
  <si>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</si>
  <si>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</si>
  <si>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</si>
  <si>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</si>
  <si>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</si>
  <si>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</si>
  <si>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</si>
  <si>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</si>
  <si>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</si>
  <si>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</si>
  <si>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</si>
  <si>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</si>
  <si>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</si>
  <si>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</si>
  <si>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</si>
  <si>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</si>
  <si>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</si>
  <si>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</si>
  <si>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</si>
  <si>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</si>
  <si>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</si>
  <si>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</si>
  <si>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</si>
  <si>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</si>
  <si>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</si>
  <si>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</si>
  <si>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</si>
  <si>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</si>
  <si>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</si>
  <si>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</si>
  <si>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</si>
  <si>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</si>
  <si>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</si>
  <si>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</si>
  <si>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</si>
  <si>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</si>
  <si>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</si>
  <si>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</si>
  <si>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</si>
  <si>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</si>
  <si>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</si>
  <si>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</si>
  <si>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</si>
  <si>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</si>
  <si>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</si>
  <si>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</si>
  <si>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</si>
  <si>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</si>
  <si>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</si>
  <si>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</si>
  <si>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</si>
  <si>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</si>
  <si>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</si>
  <si>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</si>
  <si>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</si>
  <si>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</si>
  <si>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</si>
  <si>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</si>
  <si>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</si>
  <si>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</si>
  <si>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</si>
  <si>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</si>
  <si>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</si>
  <si>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</si>
  <si>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</si>
  <si>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</si>
  <si>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</si>
  <si>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</si>
  <si>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</si>
  <si>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</si>
  <si>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</si>
  <si>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</si>
  <si>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</si>
  <si>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</si>
  <si>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</si>
  <si>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</si>
  <si>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</si>
  <si>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</si>
  <si>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</si>
  <si>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</si>
  <si>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</si>
  <si>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</si>
  <si>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</si>
  <si>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</si>
  <si>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</si>
  <si>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</si>
  <si>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</si>
  <si>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</si>
  <si>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</si>
  <si>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</si>
  <si>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</si>
  <si>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</si>
  <si>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</si>
  <si>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</si>
  <si>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</si>
  <si>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</si>
  <si>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</si>
  <si>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</si>
  <si>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</si>
  <si>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</si>
  <si>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</si>
  <si>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</si>
  <si>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</si>
  <si>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</si>
  <si>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</si>
  <si>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</si>
  <si>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</si>
  <si>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</si>
  <si>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</si>
  <si>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</si>
  <si>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</si>
  <si>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</si>
  <si>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</si>
  <si>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</si>
  <si>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</si>
  <si>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</si>
  <si>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</si>
  <si>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</si>
  <si>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</si>
  <si>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</si>
  <si>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</si>
  <si>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</si>
  <si>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</si>
  <si>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</si>
  <si>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</si>
  <si>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</si>
  <si>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</si>
  <si>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</si>
  <si>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</si>
  <si>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</si>
  <si>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</si>
  <si>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</si>
  <si>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</si>
  <si>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</si>
  <si>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</si>
  <si>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</si>
  <si>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</si>
  <si>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</si>
  <si>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</si>
  <si>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</si>
  <si>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</si>
  <si>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</si>
  <si>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</si>
  <si>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</si>
  <si>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</si>
  <si>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</si>
  <si>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</si>
  <si>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</si>
  <si>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</si>
  <si>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</si>
  <si>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</si>
  <si>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</si>
  <si>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</si>
  <si>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</si>
  <si>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</si>
  <si>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</si>
  <si>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</si>
  <si>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</si>
  <si>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</si>
  <si>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</si>
  <si>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</si>
  <si>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</si>
  <si>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</si>
  <si>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</si>
  <si>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</si>
  <si>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</si>
  <si>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</si>
  <si>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</si>
  <si>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</si>
  <si>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</si>
  <si>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</si>
  <si>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</si>
  <si>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</si>
  <si>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</si>
  <si>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</si>
  <si>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</si>
  <si>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</si>
  <si>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</si>
  <si>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</si>
  <si>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</si>
  <si>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</si>
  <si>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</si>
  <si>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</si>
  <si>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</si>
  <si>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</si>
  <si>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</si>
  <si>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</si>
  <si>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</si>
  <si>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</si>
  <si>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</si>
  <si>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</si>
  <si>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</si>
  <si>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</si>
  <si>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</si>
  <si>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</si>
  <si>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</si>
  <si>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</si>
  <si>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</si>
  <si>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</si>
  <si>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</si>
  <si>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</si>
  <si>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</si>
  <si>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</si>
  <si>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</si>
  <si>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</si>
  <si>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</si>
  <si>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</si>
  <si>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</si>
  <si>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</si>
  <si>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</si>
  <si>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</si>
  <si>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</si>
  <si>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</si>
  <si>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</si>
  <si>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</si>
  <si>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</si>
  <si>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</si>
  <si>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</si>
  <si>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</si>
  <si>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</si>
  <si>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</si>
  <si>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</si>
  <si>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</si>
  <si>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</si>
  <si>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</si>
  <si>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</si>
  <si>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</si>
  <si>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</si>
  <si>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</si>
  <si>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</si>
  <si>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</si>
  <si>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</si>
  <si>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</si>
  <si>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</si>
  <si>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</si>
  <si>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</si>
  <si>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</si>
  <si>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</si>
  <si>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</si>
  <si>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</si>
  <si>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</si>
  <si>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</si>
  <si>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</si>
  <si>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</si>
  <si>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</si>
  <si>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</si>
  <si>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</si>
  <si>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</si>
  <si>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</si>
  <si>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</si>
  <si>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</si>
  <si>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</si>
  <si>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</si>
  <si>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</si>
  <si>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</si>
  <si>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</si>
  <si>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</si>
  <si>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</si>
  <si>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</si>
  <si>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</si>
  <si>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</si>
  <si>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</si>
  <si>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</si>
  <si>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</si>
  <si>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</si>
  <si>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</si>
  <si>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</si>
  <si>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</si>
  <si>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</si>
  <si>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</si>
  <si>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</si>
  <si>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</si>
  <si>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</si>
  <si>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</si>
  <si>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</si>
  <si>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</si>
  <si>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</si>
  <si>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</si>
  <si>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</si>
  <si>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</si>
  <si>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</si>
  <si>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</si>
  <si>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</si>
  <si>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</si>
  <si>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</si>
  <si>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</si>
  <si>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</si>
  <si>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</si>
  <si>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</si>
  <si>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</si>
  <si>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</si>
  <si>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</si>
  <si>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</si>
  <si>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</si>
  <si>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</si>
  <si>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</si>
  <si>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</si>
  <si>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</si>
  <si>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</si>
  <si>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</si>
  <si>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</si>
  <si>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</si>
  <si>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</si>
  <si>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</si>
  <si>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</si>
  <si>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</si>
  <si>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</si>
  <si>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</si>
  <si>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</si>
  <si>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</si>
  <si>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</si>
  <si>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</si>
  <si>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</si>
  <si>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</si>
  <si>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</si>
  <si>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</si>
  <si>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</si>
  <si>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</si>
  <si>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</si>
  <si>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</si>
  <si>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</si>
  <si>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</si>
  <si>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</si>
  <si>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</si>
  <si>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</si>
  <si>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</si>
  <si>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</si>
  <si>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</si>
  <si>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</si>
  <si>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</si>
  <si>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</si>
  <si>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</si>
  <si>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</si>
  <si>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</si>
  <si>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</si>
  <si>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</si>
  <si>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</si>
  <si>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</si>
  <si>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</si>
  <si>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</si>
  <si>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</si>
  <si>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</si>
  <si>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</si>
  <si>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</si>
  <si>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</si>
  <si>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</si>
  <si>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</si>
  <si>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</si>
  <si>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</si>
  <si>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</si>
  <si>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</si>
  <si>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</si>
  <si>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</si>
  <si>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</si>
  <si>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</si>
  <si>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</si>
  <si>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</si>
  <si>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</si>
  <si>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</si>
  <si>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</si>
  <si>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</si>
  <si>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</si>
  <si>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</si>
  <si>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</si>
  <si>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</si>
  <si>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</si>
  <si>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</si>
  <si>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</si>
  <si>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</si>
  <si>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</si>
  <si>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</si>
  <si>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</si>
  <si>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</si>
  <si>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</si>
  <si>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</si>
  <si>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</si>
  <si>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</si>
  <si>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</si>
  <si>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</si>
  <si>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</si>
  <si>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</si>
  <si>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</si>
  <si>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</si>
  <si>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</si>
  <si>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</si>
  <si>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</si>
  <si>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</si>
  <si>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</si>
  <si>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</si>
  <si>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</si>
  <si>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</si>
  <si>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</si>
  <si>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</si>
  <si>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</si>
  <si>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</si>
  <si>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</si>
  <si>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</si>
  <si>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</si>
  <si>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</si>
  <si>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</si>
  <si>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</si>
  <si>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</si>
  <si>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</si>
  <si>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</si>
  <si>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</si>
  <si>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</si>
  <si>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</si>
  <si>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</si>
  <si>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</si>
  <si>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</si>
  <si>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</si>
  <si>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</si>
  <si>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</si>
  <si>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</si>
  <si>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</si>
  <si>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</si>
  <si>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</si>
  <si>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</si>
  <si>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</si>
  <si>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</si>
  <si>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</si>
  <si>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</si>
  <si>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</si>
  <si>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</si>
  <si>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</si>
  <si>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</si>
  <si>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</si>
  <si>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</si>
  <si>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</si>
  <si>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</si>
  <si>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</si>
  <si>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</si>
  <si>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</si>
  <si>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</si>
  <si>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</si>
  <si>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</si>
  <si>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</si>
  <si>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</si>
  <si>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</si>
  <si>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</si>
  <si>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</si>
  <si>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</si>
  <si>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</si>
  <si>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</si>
  <si>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</si>
  <si>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</si>
  <si>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</si>
  <si>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</si>
  <si>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</si>
  <si>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</si>
  <si>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</si>
  <si>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</si>
  <si>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</si>
  <si>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</si>
  <si>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</si>
  <si>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</si>
  <si>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</si>
  <si>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</si>
  <si>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</si>
  <si>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</si>
  <si>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</si>
  <si>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</si>
  <si>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</si>
  <si>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</si>
  <si>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</si>
  <si>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</si>
  <si>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</si>
  <si>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</si>
  <si>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</si>
  <si>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</si>
  <si>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</si>
  <si>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</si>
  <si>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</si>
  <si>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</si>
  <si>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</si>
  <si>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</si>
  <si>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</si>
  <si>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</si>
  <si>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</si>
  <si>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</si>
  <si>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</si>
  <si>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</si>
  <si>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</si>
  <si>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</si>
  <si>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</si>
  <si>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</si>
  <si>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</si>
  <si>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</si>
  <si>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</si>
  <si>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</si>
  <si>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</si>
  <si>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</si>
  <si>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</si>
  <si>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</si>
  <si>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</si>
  <si>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</si>
  <si>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</si>
  <si>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</si>
  <si>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</si>
  <si>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</si>
  <si>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</si>
  <si>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</si>
  <si>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</si>
  <si>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</si>
  <si>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</si>
  <si>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</si>
  <si>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</si>
  <si>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</si>
  <si>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</si>
  <si>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</si>
  <si>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</si>
  <si>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</si>
  <si>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</si>
  <si>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</si>
  <si>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</si>
  <si>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</si>
  <si>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</si>
  <si>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</si>
  <si>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</si>
  <si>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</si>
  <si>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</si>
  <si>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</si>
  <si>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</si>
  <si>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</si>
  <si>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</si>
  <si>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</si>
  <si>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</si>
  <si>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</si>
  <si>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</si>
  <si>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</si>
  <si>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</si>
  <si>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</si>
  <si>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</si>
  <si>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</si>
  <si>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</si>
  <si>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</si>
  <si>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</si>
  <si>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</si>
  <si>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</si>
  <si>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</si>
  <si>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</si>
  <si>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</si>
  <si>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</si>
  <si>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</si>
  <si>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</si>
  <si>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</si>
  <si>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</si>
  <si>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</si>
  <si>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</si>
  <si>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</si>
  <si>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</si>
  <si>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</si>
  <si>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</si>
  <si>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</si>
  <si>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</si>
  <si>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</si>
  <si>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</si>
  <si>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</si>
  <si>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</si>
  <si>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</si>
  <si>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</si>
  <si>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</si>
  <si>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</si>
  <si>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</si>
  <si>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</si>
  <si>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</si>
  <si>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</si>
  <si>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</si>
  <si>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</si>
  <si>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</si>
  <si>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</si>
  <si>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</si>
  <si>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</si>
  <si>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</si>
  <si>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</si>
  <si>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</si>
  <si>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</si>
  <si>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</si>
  <si>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</si>
  <si>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</si>
  <si>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</si>
  <si>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</si>
  <si>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</si>
  <si>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</si>
  <si>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</si>
  <si>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</si>
  <si>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</si>
  <si>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</si>
  <si>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</si>
  <si>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</si>
  <si>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</si>
  <si>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</si>
  <si>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</si>
  <si>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</si>
  <si>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</si>
  <si>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</si>
  <si>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</si>
  <si>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</si>
  <si>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</si>
  <si>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</si>
  <si>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</si>
  <si>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</si>
  <si>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</si>
  <si>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</si>
  <si>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</si>
  <si>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</si>
  <si>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</si>
  <si>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</si>
  <si>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</si>
  <si>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</si>
  <si>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</si>
  <si>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</si>
  <si>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</si>
  <si>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</si>
  <si>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</si>
  <si>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</si>
  <si>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</si>
  <si>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</si>
  <si>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</si>
  <si>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</si>
  <si>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</si>
  <si>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</si>
  <si>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</si>
  <si>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</si>
  <si>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</si>
  <si>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</si>
  <si>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</si>
  <si>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</si>
  <si>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</si>
  <si>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</si>
  <si>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</si>
  <si>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</si>
  <si>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</si>
  <si>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</si>
  <si>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</si>
  <si>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</si>
  <si>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</si>
  <si>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</si>
  <si>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</si>
  <si>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</si>
  <si>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</si>
  <si>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</si>
  <si>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</si>
  <si>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</si>
  <si>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</si>
  <si>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</si>
  <si>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</si>
  <si>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</si>
  <si>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</si>
  <si>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</si>
  <si>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</si>
  <si>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</si>
  <si>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</si>
  <si>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</si>
  <si>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</si>
  <si>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</si>
  <si>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</si>
  <si>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</si>
  <si>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</si>
  <si>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</si>
  <si>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</si>
  <si>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</si>
  <si>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</si>
  <si>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</si>
  <si>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</si>
  <si>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</si>
  <si>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</si>
  <si>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</si>
  <si>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</si>
  <si>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</si>
  <si>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</si>
  <si>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</si>
  <si>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</si>
  <si>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</si>
  <si>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</si>
  <si>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</si>
  <si>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</si>
  <si>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</si>
  <si>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</si>
  <si>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</si>
  <si>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</si>
  <si>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</si>
  <si>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</si>
  <si>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</si>
  <si>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</si>
  <si>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</si>
  <si>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</si>
  <si>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</si>
  <si>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</si>
  <si>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</si>
  <si>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</si>
  <si>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</si>
  <si>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</si>
  <si>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</si>
  <si>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</si>
  <si>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</si>
  <si>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</si>
  <si>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</si>
  <si>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</si>
  <si>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</si>
  <si>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</si>
  <si>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</si>
  <si>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</si>
  <si>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</si>
  <si>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</si>
  <si>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</si>
  <si>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</si>
  <si>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</si>
  <si>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</si>
  <si>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</si>
  <si>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</si>
  <si>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</si>
  <si>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</si>
  <si>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</si>
  <si>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</si>
  <si>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</si>
  <si>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</si>
  <si>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</si>
  <si>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</si>
  <si>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</si>
  <si>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</si>
  <si>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</si>
  <si>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</si>
  <si>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</si>
  <si>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</si>
  <si>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</si>
  <si>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</si>
  <si>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</si>
  <si>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</si>
  <si>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</si>
  <si>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</si>
  <si>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</si>
  <si>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</si>
  <si>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</si>
  <si>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</si>
  <si>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</si>
  <si>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</si>
  <si>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</si>
  <si>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</si>
  <si>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</si>
  <si>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</si>
  <si>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</si>
  <si>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</si>
  <si>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</si>
  <si>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</si>
  <si>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</si>
  <si>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</si>
  <si>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</si>
  <si>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</si>
  <si>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</si>
  <si>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</si>
  <si>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</si>
  <si>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</si>
  <si>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</si>
  <si>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</si>
  <si>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</si>
  <si>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</si>
  <si>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</si>
  <si>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</si>
  <si>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</si>
  <si>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</si>
  <si>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</si>
  <si>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</si>
  <si>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</si>
  <si>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</si>
  <si>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</si>
  <si>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</si>
  <si>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</si>
  <si>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</si>
  <si>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</si>
  <si>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</si>
  <si>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</si>
  <si>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</si>
  <si>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</si>
  <si>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</si>
  <si>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</si>
  <si>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</si>
  <si>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</si>
  <si>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</si>
  <si>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</si>
  <si>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</si>
  <si>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</si>
  <si>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</si>
  <si>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</si>
  <si>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</si>
  <si>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</si>
  <si>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</si>
  <si>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</si>
  <si>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</si>
  <si>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</si>
  <si>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</si>
  <si>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</si>
  <si>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</si>
  <si>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</si>
  <si>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</si>
  <si>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</si>
  <si>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</si>
  <si>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</si>
  <si>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</si>
  <si>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</si>
  <si>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</si>
  <si>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</si>
  <si>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</si>
  <si>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</si>
  <si>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</si>
  <si>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</si>
  <si>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</si>
  <si>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</si>
  <si>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</si>
  <si>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</si>
  <si>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</si>
  <si>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</si>
  <si>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</si>
  <si>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</si>
  <si>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</si>
  <si>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</si>
  <si>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</si>
  <si>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</si>
  <si>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</si>
  <si>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</si>
  <si>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</si>
  <si>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</si>
  <si>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</si>
  <si>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</si>
  <si>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</si>
  <si>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</si>
  <si>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</si>
  <si>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</si>
  <si>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</si>
  <si>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</si>
  <si>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</si>
  <si>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</si>
  <si>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</si>
  <si>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</si>
  <si>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</si>
  <si>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</si>
  <si>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</si>
  <si>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</si>
  <si>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</si>
  <si>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</si>
  <si>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</si>
  <si>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</si>
  <si>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</si>
  <si>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</si>
  <si>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</si>
  <si>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</si>
  <si>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</si>
  <si>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</si>
  <si>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</si>
  <si>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</si>
  <si>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</si>
  <si>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</si>
  <si>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</si>
  <si>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</si>
  <si>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</si>
  <si>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</si>
  <si>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</si>
  <si>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</si>
  <si>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</si>
  <si>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</si>
  <si>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</si>
  <si>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</si>
  <si>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</si>
  <si>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</si>
  <si>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</si>
  <si>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</si>
  <si>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</si>
  <si>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</si>
  <si>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</si>
  <si>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</si>
  <si>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</si>
  <si>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</si>
  <si>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</si>
  <si>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</si>
  <si>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</si>
  <si>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</si>
  <si>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</si>
  <si>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</si>
  <si>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</si>
  <si>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</si>
  <si>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</si>
  <si>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</si>
  <si>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</si>
  <si>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</si>
  <si>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</si>
  <si>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</si>
  <si>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</si>
  <si>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</si>
  <si>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</si>
  <si>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</si>
  <si>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</si>
  <si>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</si>
  <si>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</si>
  <si>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</si>
  <si>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</si>
  <si>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</si>
  <si>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</si>
  <si>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</si>
  <si>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</si>
  <si>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</si>
  <si>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</si>
  <si>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</si>
  <si>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</si>
  <si>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</si>
  <si>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</si>
  <si>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</si>
  <si>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</si>
  <si>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</si>
  <si>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</si>
  <si>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</si>
  <si>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</si>
  <si>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</si>
  <si>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</si>
  <si>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</si>
  <si>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</si>
  <si>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</si>
  <si>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</si>
  <si>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</si>
  <si>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</si>
  <si>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</si>
  <si>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</si>
  <si>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</si>
  <si>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</si>
  <si>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</si>
  <si>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</si>
  <si>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</si>
  <si>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</si>
  <si>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</si>
  <si>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</si>
  <si>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</si>
  <si>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</si>
  <si>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</si>
  <si>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</si>
  <si>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</si>
  <si>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</si>
  <si>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</si>
  <si>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</si>
  <si>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</si>
  <si>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</si>
  <si>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</si>
  <si>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</si>
  <si>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</si>
  <si>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</si>
  <si>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</si>
  <si>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</si>
  <si>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</si>
  <si>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</si>
  <si>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</si>
  <si>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</si>
  <si>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</si>
  <si>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</si>
  <si>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</si>
  <si>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</si>
  <si>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</si>
  <si>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</si>
  <si>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</si>
  <si>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</si>
  <si>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</si>
  <si>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</si>
  <si>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</si>
  <si>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</si>
  <si>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</si>
  <si>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</si>
  <si>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</si>
  <si>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</si>
  <si>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</si>
  <si>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</si>
  <si>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</si>
  <si>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</si>
  <si>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</si>
  <si>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</si>
  <si>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</si>
  <si>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</si>
  <si>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</si>
  <si>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</si>
  <si>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</si>
  <si>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</si>
  <si>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</si>
  <si>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</si>
  <si>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</si>
  <si>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</si>
  <si>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</si>
  <si>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</si>
  <si>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</si>
  <si>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</si>
  <si>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</si>
  <si>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</si>
  <si>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</si>
  <si>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</si>
  <si>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</si>
  <si>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</si>
  <si>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</si>
  <si>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</si>
  <si>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</si>
  <si>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</si>
  <si>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</si>
  <si>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</si>
  <si>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</si>
  <si>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</si>
  <si>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</si>
  <si>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</si>
  <si>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</si>
  <si>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</si>
  <si>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</si>
  <si>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</si>
  <si>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</si>
  <si>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</si>
  <si>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</si>
  <si>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</si>
  <si>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</si>
  <si>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</si>
  <si>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</si>
  <si>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</si>
  <si>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</si>
  <si>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</si>
  <si>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</si>
  <si>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</si>
  <si>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</si>
  <si>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</si>
  <si>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</si>
  <si>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</si>
  <si>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</si>
  <si>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</si>
  <si>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</si>
  <si>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</si>
  <si>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</si>
  <si>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</si>
  <si>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</si>
  <si>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</si>
  <si>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</si>
  <si>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</si>
  <si>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</si>
  <si>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</si>
  <si>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</si>
  <si>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</si>
  <si>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</si>
  <si>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</si>
  <si>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</si>
  <si>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</si>
  <si>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</si>
  <si>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</si>
  <si>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</si>
  <si>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</si>
  <si>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</si>
  <si>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</si>
  <si>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</si>
  <si>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</si>
  <si>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</si>
  <si>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</si>
  <si>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</si>
  <si>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</si>
  <si>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</si>
  <si>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</si>
  <si>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</si>
  <si>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</si>
  <si>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</si>
  <si>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</si>
  <si>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</si>
  <si>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</si>
  <si>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</si>
  <si>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</si>
  <si>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</si>
  <si>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</si>
  <si>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</si>
  <si>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</si>
  <si>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</si>
  <si>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</si>
  <si>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</si>
  <si>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</si>
  <si>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</si>
  <si>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</si>
  <si>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</si>
  <si>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</si>
  <si>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</si>
  <si>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</si>
  <si>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</si>
  <si>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</si>
  <si>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</si>
  <si>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</si>
  <si>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</si>
  <si>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</si>
  <si>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</si>
  <si>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</si>
  <si>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</si>
  <si>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</si>
  <si>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</si>
  <si>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</si>
  <si>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</si>
  <si>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</si>
  <si>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</si>
  <si>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</si>
  <si>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</si>
  <si>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</si>
  <si>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</si>
  <si>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</si>
  <si>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</si>
  <si>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</si>
  <si>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</si>
  <si>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</si>
  <si>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</si>
  <si>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</si>
  <si>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</si>
  <si>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</si>
  <si>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</si>
  <si>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</si>
  <si>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</si>
  <si>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</si>
  <si>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</si>
  <si>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</si>
  <si>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</si>
  <si>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</si>
  <si>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</si>
  <si>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</si>
  <si>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</si>
  <si>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</si>
  <si>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</si>
  <si>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</si>
  <si>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</si>
  <si>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</si>
  <si>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</si>
  <si>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</si>
  <si>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</si>
  <si>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</si>
  <si>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</si>
  <si>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</si>
  <si>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</si>
  <si>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</si>
  <si>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</si>
  <si>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</si>
  <si>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</si>
  <si>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</si>
  <si>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</si>
  <si>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</si>
  <si>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</si>
  <si>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</si>
  <si>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</si>
  <si>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</si>
  <si>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</si>
  <si>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</si>
  <si>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</si>
  <si>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</si>
  <si>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</si>
  <si>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</si>
  <si>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</si>
  <si>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</si>
  <si>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</si>
  <si>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</si>
  <si>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</si>
  <si>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</si>
  <si>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</si>
  <si>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</si>
  <si>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</si>
  <si>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</si>
  <si>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</si>
  <si>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</si>
  <si>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</si>
  <si>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</si>
  <si>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</si>
  <si>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</si>
  <si>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</si>
  <si>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</si>
  <si>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</si>
  <si>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</si>
  <si>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</si>
  <si>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</si>
  <si>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</si>
  <si>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</si>
  <si>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</si>
  <si>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</si>
  <si>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</si>
  <si>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</si>
  <si>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</si>
  <si>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</si>
  <si>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</si>
  <si>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</si>
  <si>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</si>
  <si>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</si>
  <si>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</si>
  <si>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</si>
  <si>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</si>
  <si>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</si>
  <si>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</si>
  <si>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</si>
  <si>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</si>
  <si>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</si>
  <si>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</si>
  <si>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</si>
  <si>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</si>
  <si>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</si>
  <si>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</si>
  <si>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</si>
  <si>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</si>
  <si>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</si>
  <si>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</si>
  <si>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</si>
  <si>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</si>
  <si>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</si>
  <si>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</si>
  <si>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</si>
  <si>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</si>
  <si>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</si>
  <si>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</si>
  <si>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</si>
  <si>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</si>
  <si>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</si>
  <si>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</si>
  <si>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</si>
  <si>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</si>
  <si>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</si>
  <si>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</si>
  <si>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</si>
  <si>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</si>
  <si>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</si>
  <si>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</si>
  <si>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</si>
  <si>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</si>
  <si>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</si>
  <si>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</si>
  <si>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</si>
  <si>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</si>
  <si>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</si>
  <si>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</si>
  <si>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</si>
  <si>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</si>
  <si>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</si>
  <si>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</si>
  <si>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</si>
  <si>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</si>
  <si>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</si>
  <si>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</si>
  <si>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</si>
  <si>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</si>
  <si>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</si>
  <si>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</si>
  <si>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</si>
  <si>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</si>
  <si>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</si>
  <si>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</si>
  <si>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</si>
  <si>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</si>
  <si>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</si>
  <si>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</si>
  <si>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</si>
  <si>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</si>
  <si>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</si>
  <si>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</si>
  <si>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</si>
  <si>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</si>
  <si>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</si>
  <si>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</si>
  <si>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</si>
  <si>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</si>
  <si>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</si>
  <si>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</si>
  <si>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</si>
  <si>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</si>
  <si>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</si>
  <si>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</si>
  <si>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</si>
  <si>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</si>
  <si>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</si>
  <si>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</si>
  <si>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</si>
  <si>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</si>
  <si>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</si>
  <si>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</si>
  <si>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</si>
  <si>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</si>
  <si>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</si>
  <si>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</si>
  <si>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</si>
  <si>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</si>
  <si>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</si>
  <si>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</si>
  <si>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</si>
  <si>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</si>
  <si>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</si>
  <si>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</si>
  <si>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</si>
  <si>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</si>
  <si>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</si>
  <si>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</si>
  <si>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</si>
  <si>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</si>
  <si>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</si>
  <si>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</si>
  <si>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</si>
  <si>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</si>
  <si>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</si>
  <si>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</si>
  <si>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</si>
  <si>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</si>
  <si>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</si>
  <si>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</si>
  <si>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</si>
  <si>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</si>
  <si>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</si>
  <si>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</si>
  <si>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</si>
  <si>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</si>
  <si>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</si>
  <si>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</si>
  <si>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</si>
  <si>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</si>
  <si>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</si>
  <si>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</si>
  <si>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</si>
  <si>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</si>
  <si>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</si>
  <si>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</si>
  <si>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</si>
  <si>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</si>
  <si>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</si>
  <si>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</si>
  <si>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</si>
  <si>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</si>
  <si>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</si>
  <si>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</si>
  <si>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</si>
  <si>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</si>
  <si>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</si>
  <si>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</si>
  <si>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</si>
  <si>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</si>
  <si>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</si>
  <si>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</si>
  <si>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</si>
  <si>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</si>
  <si>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</si>
  <si>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</si>
  <si>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</si>
  <si>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</si>
  <si>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</si>
  <si>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</si>
  <si>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</si>
  <si>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</si>
  <si>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</si>
  <si>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</si>
  <si>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</si>
  <si>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</si>
  <si>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</si>
  <si>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</si>
  <si>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</si>
  <si>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</si>
  <si>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</si>
  <si>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</si>
  <si>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</si>
  <si>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</si>
  <si>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</si>
  <si>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</si>
  <si>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</si>
  <si>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</si>
  <si>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</si>
  <si>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</si>
  <si>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</si>
  <si>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</si>
  <si>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</si>
  <si>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</si>
  <si>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</si>
  <si>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</si>
  <si>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</si>
  <si>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</si>
  <si>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</si>
  <si>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</si>
  <si>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</si>
  <si>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</si>
  <si>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</si>
  <si>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</si>
  <si>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</si>
  <si>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</si>
  <si>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</si>
  <si>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</si>
  <si>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</si>
  <si>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</si>
  <si>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</si>
  <si>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</si>
  <si>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</si>
  <si>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</si>
  <si>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</si>
  <si>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</si>
  <si>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</si>
  <si>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</si>
  <si>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</si>
  <si>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</si>
  <si>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</si>
  <si>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</si>
  <si>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</si>
  <si>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</si>
  <si>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</si>
  <si>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</si>
  <si>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</si>
  <si>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</si>
  <si>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</si>
  <si>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</si>
  <si>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</si>
  <si>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</si>
  <si>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</si>
  <si>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</si>
  <si>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</si>
  <si>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</si>
  <si>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</si>
  <si>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</si>
  <si>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</si>
  <si>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</si>
  <si>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</si>
  <si>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</si>
  <si>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</si>
  <si>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</si>
  <si>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</si>
  <si>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</si>
  <si>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</si>
  <si>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</si>
  <si>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</si>
  <si>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</si>
  <si>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</si>
  <si>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</si>
  <si>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</si>
  <si>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</si>
  <si>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</si>
  <si>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</si>
  <si>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</si>
  <si>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</si>
  <si>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</si>
  <si>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</si>
  <si>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</si>
  <si>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</si>
  <si>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</si>
  <si>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</si>
  <si>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</si>
  <si>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</si>
  <si>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</si>
  <si>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</si>
  <si>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</si>
  <si>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</si>
  <si>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</si>
  <si>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</si>
  <si>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</si>
  <si>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</si>
  <si>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</si>
  <si>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</si>
  <si>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</si>
  <si>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</si>
  <si>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</si>
  <si>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</si>
  <si>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</si>
  <si>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</si>
  <si>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</si>
  <si>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</si>
  <si>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</si>
  <si>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</si>
  <si>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</si>
  <si>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</si>
  <si>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</si>
  <si>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</si>
  <si>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</si>
  <si>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</si>
  <si>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</si>
  <si>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</si>
  <si>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</si>
  <si>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</si>
  <si>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</si>
  <si>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</si>
  <si>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</si>
  <si>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</si>
  <si>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</si>
  <si>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</si>
  <si>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</si>
  <si>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</si>
  <si>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</si>
  <si>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</si>
  <si>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</si>
  <si>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</si>
  <si>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</si>
  <si>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</si>
  <si>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</si>
  <si>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</si>
  <si>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</si>
  <si>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</si>
  <si>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</si>
  <si>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</si>
  <si>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</si>
  <si>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</si>
  <si>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</si>
  <si>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</si>
  <si>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</si>
  <si>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</si>
  <si>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</si>
  <si>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</si>
  <si>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</si>
  <si>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</si>
  <si>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</si>
  <si>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</si>
  <si>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</si>
  <si>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</si>
  <si>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</si>
  <si>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</si>
  <si>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</si>
  <si>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</si>
  <si>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</si>
  <si>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</si>
  <si>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</si>
  <si>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</si>
  <si>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</si>
  <si>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</si>
  <si>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</si>
  <si>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</si>
  <si>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</si>
  <si>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</si>
  <si>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</si>
  <si>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</si>
  <si>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</si>
  <si>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</si>
  <si>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</si>
  <si>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</si>
  <si>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</si>
  <si>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</si>
  <si>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</si>
  <si>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</si>
  <si>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</si>
  <si>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</si>
  <si>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</si>
  <si>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</si>
  <si>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</si>
  <si>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</si>
  <si>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</si>
  <si>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</si>
  <si>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</si>
  <si>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</si>
  <si>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</si>
  <si>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</si>
  <si>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</si>
  <si>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</si>
  <si>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</si>
  <si>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</si>
  <si>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</si>
  <si>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</si>
  <si>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</si>
  <si>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</si>
  <si>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</si>
  <si>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</si>
  <si>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</si>
  <si>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</si>
  <si>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</si>
  <si>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</si>
  <si>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</si>
  <si>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</si>
  <si>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</si>
  <si>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</si>
  <si>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</si>
  <si>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</si>
  <si>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</si>
  <si>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</si>
  <si>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</si>
  <si>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</si>
  <si>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</si>
  <si>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</si>
  <si>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</si>
  <si>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</si>
  <si>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</si>
  <si>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</si>
  <si>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</si>
  <si>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</si>
  <si>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</si>
  <si>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</si>
  <si>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</si>
  <si>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</si>
  <si>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</si>
  <si>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</si>
  <si>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</si>
  <si>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</si>
  <si>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</si>
  <si>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</si>
  <si>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</si>
  <si>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</si>
  <si>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</si>
  <si>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</si>
  <si>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</si>
  <si>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</si>
  <si>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</si>
  <si>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</si>
  <si>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</si>
  <si>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</si>
  <si>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</si>
  <si>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</si>
  <si>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</si>
  <si>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</si>
  <si>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</si>
  <si>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</si>
  <si>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</si>
  <si>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</si>
  <si>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</si>
  <si>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</si>
  <si>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</si>
  <si>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</si>
  <si>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</si>
  <si>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</si>
  <si>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</si>
  <si>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</si>
  <si>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</si>
  <si>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</si>
  <si>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</si>
  <si>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</si>
  <si>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</si>
  <si>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</si>
  <si>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</si>
  <si>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</si>
  <si>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</si>
  <si>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</si>
  <si>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</si>
  <si>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</si>
  <si>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</si>
  <si>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</si>
  <si>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</si>
  <si>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</si>
  <si>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</si>
  <si>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</si>
  <si>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</si>
  <si>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</si>
  <si>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</si>
  <si>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</si>
  <si>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</si>
  <si>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</si>
  <si>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</si>
  <si>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</si>
  <si>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</si>
  <si>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</si>
  <si>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</si>
  <si>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</si>
  <si>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</si>
  <si>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</si>
  <si>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</si>
  <si>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</si>
  <si>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</si>
  <si>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</si>
  <si>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</si>
  <si>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</si>
  <si>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</si>
  <si>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</si>
  <si>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</si>
  <si>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</si>
  <si>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</si>
  <si>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</si>
  <si>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</si>
  <si>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</si>
  <si>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</si>
  <si>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</si>
  <si>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</si>
  <si>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</si>
  <si>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</si>
  <si>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</si>
  <si>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</si>
  <si>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</si>
  <si>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</si>
  <si>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</si>
  <si>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</si>
  <si>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</si>
  <si>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</si>
  <si>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</si>
  <si>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</si>
  <si>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</si>
  <si>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</si>
  <si>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</si>
  <si>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</si>
  <si>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</si>
  <si>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</si>
  <si>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</si>
  <si>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</si>
  <si>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</si>
  <si>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</si>
  <si>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</si>
  <si>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</si>
  <si>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</si>
  <si>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</si>
  <si>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</si>
  <si>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</si>
  <si>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</si>
  <si>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</si>
  <si>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</si>
  <si>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</si>
  <si>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</si>
  <si>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</si>
  <si>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</si>
  <si>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</si>
  <si>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</si>
  <si>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</si>
  <si>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</si>
  <si>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</si>
  <si>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</si>
  <si>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</si>
  <si>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</si>
  <si>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</si>
  <si>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</si>
  <si>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</si>
  <si>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</si>
  <si>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</si>
  <si>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</si>
  <si>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</si>
  <si>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</si>
  <si>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</si>
  <si>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</si>
  <si>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</si>
  <si>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</si>
  <si>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</si>
  <si>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</si>
  <si>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</si>
  <si>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</si>
  <si>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</si>
  <si>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</si>
  <si>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</si>
  <si>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</si>
  <si>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</si>
  <si>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</si>
  <si>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</si>
  <si>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</si>
  <si>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</si>
  <si>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</si>
  <si>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</si>
  <si>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</si>
  <si>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</si>
  <si>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</si>
  <si>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</si>
  <si>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</si>
  <si>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</si>
  <si>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</si>
  <si>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</si>
  <si>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</si>
  <si>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</si>
  <si>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</si>
  <si>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</si>
  <si>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</si>
  <si>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</si>
  <si>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</si>
  <si>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</si>
  <si>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</si>
  <si>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</si>
  <si>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</si>
  <si>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</si>
  <si>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</si>
  <si>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</si>
  <si>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</si>
  <si>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</si>
  <si>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</si>
  <si>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</si>
  <si>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</si>
  <si>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</si>
  <si>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</si>
  <si>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</si>
  <si>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</si>
  <si>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</si>
  <si>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</si>
  <si>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</si>
  <si>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</si>
  <si>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</si>
  <si>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</si>
  <si>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</si>
  <si>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</si>
  <si>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</si>
  <si>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</si>
  <si>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</si>
  <si>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</si>
  <si>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</si>
  <si>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</si>
  <si>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</si>
  <si>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</si>
  <si>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</si>
  <si>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</si>
  <si>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</si>
  <si>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</si>
  <si>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</si>
  <si>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</si>
  <si>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</si>
  <si>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</si>
  <si>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</si>
  <si>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</si>
  <si>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</si>
  <si>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</si>
  <si>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</si>
  <si>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</si>
  <si>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</si>
  <si>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</si>
  <si>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</si>
  <si>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</si>
  <si>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</si>
  <si>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</si>
  <si>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</si>
  <si>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</si>
  <si>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</si>
  <si>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</si>
  <si>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</si>
  <si>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</si>
  <si>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</si>
  <si>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</si>
  <si>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</si>
  <si>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</si>
  <si>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</si>
  <si>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</si>
  <si>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</si>
  <si>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</si>
  <si>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</si>
  <si>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</si>
  <si>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</si>
  <si>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</si>
  <si>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</si>
  <si>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</si>
  <si>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</si>
  <si>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</si>
  <si>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</si>
  <si>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</si>
  <si>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</si>
  <si>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</si>
  <si>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</si>
  <si>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</si>
  <si>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</si>
  <si>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</si>
  <si>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</si>
  <si>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</si>
  <si>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</si>
  <si>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</si>
  <si>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</si>
  <si>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</si>
  <si>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</si>
  <si>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</si>
  <si>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</si>
  <si>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</si>
  <si>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</si>
  <si>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</si>
  <si>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</si>
  <si>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</si>
  <si>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</si>
  <si>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</si>
  <si>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</si>
  <si>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</si>
  <si>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</si>
  <si>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</si>
  <si>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</si>
  <si>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</si>
  <si>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</si>
  <si>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</si>
  <si>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</si>
  <si>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</si>
  <si>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</si>
  <si>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</si>
  <si>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</si>
  <si>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</si>
  <si>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</si>
  <si>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</si>
  <si>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</si>
  <si>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</si>
  <si>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</si>
  <si>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</si>
  <si>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</si>
  <si>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</si>
  <si>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</si>
  <si>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</si>
  <si>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</si>
  <si>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</si>
  <si>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</si>
  <si>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</si>
  <si>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</si>
  <si>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</si>
  <si>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</si>
  <si>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</si>
  <si>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</si>
  <si>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</si>
  <si>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</si>
  <si>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</si>
  <si>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</si>
  <si>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</si>
  <si>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</si>
  <si>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</si>
  <si>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</si>
  <si>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</si>
  <si>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</si>
  <si>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</si>
  <si>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</si>
  <si>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</si>
  <si>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</si>
  <si>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</si>
  <si>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</si>
  <si>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</si>
  <si>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</si>
  <si>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</si>
  <si>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</si>
  <si>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</si>
  <si>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</si>
  <si>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</si>
  <si>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</si>
  <si>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</si>
  <si>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</si>
  <si>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</si>
  <si>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</si>
  <si>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</si>
  <si>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</si>
  <si>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</si>
  <si>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</si>
  <si>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</si>
  <si>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</si>
  <si>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</si>
  <si>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</si>
  <si>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</si>
  <si>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</si>
  <si>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</si>
  <si>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</si>
  <si>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</si>
  <si>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</si>
  <si>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</si>
  <si>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</si>
  <si>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</si>
  <si>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</si>
  <si>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</si>
  <si>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</si>
  <si>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</si>
  <si>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</si>
  <si>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</si>
  <si>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</si>
  <si>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</si>
  <si>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</si>
  <si>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</si>
  <si>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</si>
  <si>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</si>
  <si>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</si>
  <si>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</si>
  <si>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</si>
  <si>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</si>
  <si>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</si>
  <si>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</si>
  <si>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</si>
  <si>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</si>
  <si>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</si>
  <si>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</si>
  <si>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</si>
  <si>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</si>
  <si>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</si>
  <si>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</si>
  <si>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</si>
  <si>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</si>
  <si>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</si>
  <si>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</si>
  <si>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</si>
  <si>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</si>
  <si>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</si>
  <si>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</si>
  <si>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</si>
  <si>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</si>
  <si>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</si>
  <si>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</si>
  <si>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</si>
  <si>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</si>
  <si>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</si>
  <si>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</si>
  <si>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</si>
  <si>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</si>
  <si>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</si>
  <si>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</si>
  <si>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</si>
  <si>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</si>
  <si>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</si>
  <si>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</si>
  <si>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</si>
  <si>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</si>
  <si>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</si>
  <si>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</si>
  <si>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</si>
  <si>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</si>
  <si>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</si>
  <si>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</si>
  <si>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</si>
  <si>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</si>
  <si>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</si>
  <si>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</si>
  <si>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</si>
  <si>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</si>
  <si>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</si>
  <si>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</si>
  <si>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</si>
  <si>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</si>
  <si>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</si>
  <si>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</si>
  <si>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</si>
  <si>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</si>
  <si>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</si>
  <si>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</si>
  <si>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</si>
  <si>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</si>
  <si>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</si>
  <si>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</si>
  <si>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</si>
  <si>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</si>
  <si>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</si>
  <si>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</si>
  <si>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</si>
  <si>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</si>
  <si>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</si>
  <si>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</si>
  <si>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</si>
  <si>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</si>
  <si>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</si>
  <si>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</si>
  <si>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</si>
  <si>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</si>
  <si>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</si>
  <si>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</si>
  <si>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</si>
  <si>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</si>
  <si>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</si>
  <si>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</si>
  <si>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</si>
  <si>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</si>
  <si>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</si>
  <si>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</si>
  <si>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</si>
  <si>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</si>
  <si>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</si>
  <si>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</si>
  <si>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</si>
  <si>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</si>
  <si>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</si>
  <si>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</si>
  <si>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</si>
  <si>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</si>
  <si>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</si>
  <si>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</si>
  <si>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</si>
  <si>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</si>
  <si>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</si>
  <si>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</si>
  <si>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</si>
  <si>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</si>
  <si>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</si>
  <si>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</si>
  <si>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</si>
  <si>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</si>
  <si>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</si>
  <si>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</si>
  <si>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</si>
  <si>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</si>
  <si>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</si>
  <si>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</si>
  <si>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</si>
  <si>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</si>
  <si>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</si>
  <si>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</si>
  <si>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</si>
  <si>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</si>
  <si>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</si>
  <si>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</si>
  <si>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</si>
  <si>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</si>
  <si>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</si>
  <si>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</si>
  <si>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</si>
  <si>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</si>
  <si>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</si>
  <si>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</si>
  <si>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</si>
  <si>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</si>
  <si>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</si>
  <si>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</si>
  <si>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</si>
  <si>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</si>
  <si>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</si>
  <si>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</si>
  <si>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</si>
  <si>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</si>
  <si>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</si>
  <si>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</si>
  <si>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</si>
  <si>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</si>
  <si>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</si>
  <si>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</si>
  <si>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</si>
  <si>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</si>
  <si>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</si>
  <si>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</si>
  <si>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</si>
  <si>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</si>
  <si>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</si>
  <si>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</si>
  <si>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</si>
  <si>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</si>
  <si>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</si>
  <si>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</si>
  <si>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</si>
  <si>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</si>
  <si>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</si>
  <si>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</si>
  <si>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</si>
  <si>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</si>
  <si>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</si>
  <si>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</si>
  <si>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</si>
  <si>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</si>
  <si>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</si>
  <si>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</si>
  <si>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</si>
  <si>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</si>
  <si>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</si>
  <si>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</si>
  <si>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</si>
  <si>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</si>
  <si>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</si>
  <si>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</si>
  <si>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</si>
  <si>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</si>
  <si>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</si>
  <si>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</si>
  <si>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</si>
  <si>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</si>
  <si>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</si>
  <si>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</si>
  <si>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</si>
  <si>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</si>
  <si>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</si>
  <si>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</si>
  <si>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</si>
  <si>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</si>
  <si>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</si>
  <si>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</si>
  <si>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</si>
  <si>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</si>
  <si>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</si>
  <si>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</si>
  <si>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</si>
  <si>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</si>
  <si>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</si>
  <si>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</si>
  <si>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</si>
  <si>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</si>
  <si>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</si>
  <si>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</si>
  <si>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</si>
  <si>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</si>
  <si>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</si>
  <si>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</si>
  <si>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</si>
  <si>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</si>
  <si>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</si>
  <si>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</si>
  <si>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</si>
  <si>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</si>
  <si>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</si>
  <si>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</si>
  <si>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</si>
  <si>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</si>
  <si>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</si>
  <si>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</si>
  <si>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</si>
  <si>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</si>
  <si>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</si>
  <si>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</si>
  <si>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</si>
  <si>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</si>
  <si>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</si>
  <si>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</si>
  <si>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</si>
  <si>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</si>
  <si>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</si>
  <si>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</si>
  <si>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</si>
  <si>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</si>
  <si>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</si>
  <si>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</si>
  <si>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</si>
  <si>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</si>
  <si>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</si>
  <si>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</si>
  <si>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</si>
  <si>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</si>
  <si>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</si>
  <si>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</si>
  <si>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</si>
  <si>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</si>
  <si>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</si>
  <si>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</si>
  <si>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</si>
  <si>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</si>
  <si>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</si>
  <si>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</si>
  <si>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</si>
  <si>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</si>
  <si>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</si>
  <si>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</si>
  <si>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</si>
  <si>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</si>
  <si>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</si>
  <si>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</si>
  <si>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</si>
  <si>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</si>
  <si>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</si>
  <si>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</si>
  <si>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</si>
  <si>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</si>
  <si>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</si>
  <si>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</si>
  <si>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</si>
  <si>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</si>
  <si>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</si>
  <si>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</si>
  <si>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</si>
  <si>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</si>
  <si>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</si>
  <si>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</si>
  <si>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</si>
  <si>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</si>
  <si>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</si>
  <si>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</si>
  <si>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</si>
  <si>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</si>
  <si>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</si>
  <si>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</si>
  <si>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</si>
  <si>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</si>
  <si>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</si>
  <si>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</si>
  <si>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</si>
  <si>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</si>
  <si>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</si>
  <si>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</si>
  <si>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</si>
  <si>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</si>
  <si>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</si>
  <si>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</si>
  <si>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</si>
  <si>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</si>
  <si>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</si>
  <si>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</si>
  <si>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</si>
  <si>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</si>
  <si>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</si>
  <si>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</si>
  <si>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</si>
  <si>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</si>
  <si>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</si>
  <si>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</si>
  <si>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</si>
  <si>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</si>
  <si>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</si>
  <si>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</si>
  <si>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</si>
  <si>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</si>
  <si>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</si>
  <si>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</si>
  <si>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</si>
  <si>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</si>
  <si>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</si>
  <si>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</si>
  <si>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</si>
  <si>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</si>
  <si>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</si>
  <si>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</si>
  <si>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</si>
  <si>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</si>
  <si>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</si>
  <si>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</si>
  <si>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</si>
  <si>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</si>
  <si>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</si>
  <si>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</si>
  <si>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</si>
  <si>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</si>
  <si>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</si>
  <si>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</si>
  <si>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</si>
  <si>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</si>
  <si>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</si>
  <si>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</si>
  <si>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</si>
  <si>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</si>
  <si>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</si>
  <si>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</si>
  <si>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</si>
  <si>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</si>
  <si>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</si>
  <si>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</si>
  <si>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</si>
  <si>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</si>
  <si>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</si>
  <si>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</si>
  <si>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</si>
  <si>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</si>
  <si>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</si>
  <si>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</si>
  <si>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</si>
  <si>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</si>
  <si>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</si>
  <si>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</si>
  <si>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</si>
  <si>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</si>
  <si>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</si>
  <si>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</si>
  <si>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</si>
  <si>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</si>
  <si>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</si>
  <si>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</si>
  <si>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</si>
  <si>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</si>
  <si>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</si>
  <si>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</si>
  <si>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</si>
  <si>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</si>
  <si>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</si>
  <si>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</si>
  <si>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</si>
  <si>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</si>
  <si>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</si>
  <si>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</si>
  <si>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</si>
  <si>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</si>
  <si>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</si>
  <si>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</si>
  <si>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</si>
  <si>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</si>
  <si>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</si>
  <si>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</si>
  <si>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</si>
  <si>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</si>
  <si>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</si>
  <si>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</si>
  <si>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</si>
  <si>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</si>
  <si>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</si>
  <si>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</si>
  <si>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</si>
  <si>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</si>
  <si>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</si>
  <si>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</si>
  <si>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</si>
  <si>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</si>
  <si>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</si>
  <si>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</si>
  <si>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</si>
  <si>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</si>
  <si>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</si>
  <si>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</si>
  <si>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</si>
  <si>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</si>
  <si>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</si>
  <si>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</si>
  <si>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</si>
  <si>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</si>
  <si>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</si>
  <si>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</si>
  <si>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</si>
  <si>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</si>
  <si>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</si>
  <si>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</si>
  <si>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</si>
  <si>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</si>
  <si>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</si>
  <si>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</si>
  <si>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</si>
  <si>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</si>
  <si>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</si>
  <si>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</si>
  <si>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</si>
  <si>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</si>
  <si>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</si>
  <si>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</si>
  <si>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</si>
  <si>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</si>
  <si>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</si>
  <si>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</si>
  <si>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</si>
  <si>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</si>
  <si>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</si>
  <si>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</si>
  <si>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</si>
  <si>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</si>
  <si>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</si>
  <si>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</si>
  <si>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</si>
  <si>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</si>
  <si>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</si>
  <si>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</si>
  <si>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</si>
  <si>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</si>
  <si>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</si>
  <si>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</si>
  <si>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</si>
  <si>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</si>
  <si>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</si>
  <si>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</si>
  <si>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</si>
  <si>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</si>
  <si>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</si>
  <si>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</si>
  <si>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</si>
  <si>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</si>
  <si>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</si>
  <si>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</si>
  <si>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</si>
  <si>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</si>
  <si>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</si>
  <si>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</si>
  <si>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</si>
  <si>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</si>
  <si>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</si>
  <si>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</si>
  <si>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</si>
  <si>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</si>
  <si>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</si>
  <si>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</si>
  <si>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</si>
  <si>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</si>
  <si>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</si>
  <si>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</si>
  <si>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</si>
  <si>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</si>
  <si>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</si>
  <si>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</si>
  <si>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</si>
  <si>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</si>
  <si>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</si>
  <si>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</si>
  <si>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</si>
  <si>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</si>
  <si>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</si>
  <si>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</si>
  <si>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</si>
  <si>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</si>
  <si>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</si>
  <si>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</si>
  <si>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</si>
  <si>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</si>
  <si>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</si>
  <si>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</si>
  <si>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</si>
  <si>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</si>
  <si>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</si>
  <si>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</si>
  <si>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</si>
  <si>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</si>
  <si>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</si>
  <si>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</si>
  <si>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</si>
  <si>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</si>
  <si>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</si>
  <si>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</si>
  <si>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</si>
  <si>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</si>
  <si>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</si>
  <si>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</si>
  <si>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</si>
  <si>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</si>
  <si>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</si>
  <si>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</si>
  <si>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</si>
  <si>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</si>
  <si>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</si>
  <si>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</si>
  <si>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</si>
  <si>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</si>
  <si>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</si>
  <si>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</si>
  <si>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</si>
  <si>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</si>
  <si>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</si>
  <si>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</si>
  <si>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</si>
  <si>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</si>
  <si>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</si>
  <si>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</si>
  <si>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</si>
  <si>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</si>
  <si>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</si>
  <si>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</si>
  <si>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</si>
  <si>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</si>
  <si>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</si>
  <si>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</si>
  <si>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</si>
  <si>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</si>
  <si>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</si>
  <si>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</si>
  <si>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</si>
  <si>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</si>
  <si>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</si>
  <si>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</si>
  <si>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</si>
  <si>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</si>
  <si>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</si>
  <si>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</si>
  <si>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</si>
  <si>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</si>
  <si>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</si>
  <si>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</si>
  <si>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</si>
  <si>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</si>
  <si>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</si>
  <si>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</si>
  <si>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</si>
  <si>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</si>
  <si>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</si>
  <si>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</si>
  <si>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</si>
  <si>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</si>
  <si>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</si>
  <si>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</si>
  <si>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</si>
  <si>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</si>
  <si>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</si>
  <si>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</si>
  <si>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</si>
  <si>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</si>
  <si>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</si>
  <si>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</si>
  <si>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</si>
  <si>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</si>
  <si>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</si>
  <si>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</si>
  <si>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</si>
  <si>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</si>
  <si>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</si>
  <si>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</si>
  <si>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</si>
  <si>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</si>
  <si>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</si>
  <si>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</si>
  <si>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</si>
  <si>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</si>
  <si>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</si>
  <si>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</si>
  <si>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</si>
  <si>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</si>
  <si>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</si>
  <si>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</si>
  <si>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</si>
  <si>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</si>
  <si>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</si>
  <si>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</si>
  <si>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</si>
  <si>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</si>
  <si>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</si>
  <si>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</si>
  <si>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</si>
  <si>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</si>
  <si>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</si>
  <si>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</si>
  <si>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</si>
  <si>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</si>
  <si>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</si>
  <si>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</si>
  <si>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</si>
  <si>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</si>
  <si>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</si>
  <si>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</si>
  <si>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</si>
  <si>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</si>
  <si>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</si>
  <si>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</si>
  <si>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</si>
  <si>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</si>
  <si>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</si>
  <si>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</si>
  <si>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</si>
  <si>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</si>
  <si>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</si>
  <si>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</si>
  <si>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</si>
  <si>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</si>
  <si>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</si>
  <si>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</si>
  <si>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</si>
  <si>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</si>
  <si>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</si>
  <si>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</si>
  <si>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</si>
  <si>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</si>
  <si>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</si>
  <si>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</si>
  <si>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</si>
  <si>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</si>
  <si>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</si>
  <si>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</si>
  <si>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</si>
  <si>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</si>
  <si>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</si>
  <si>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</si>
  <si>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</si>
  <si>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</si>
  <si>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</si>
  <si>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</si>
  <si>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</si>
  <si>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</si>
  <si>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</si>
  <si>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</si>
  <si>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</si>
  <si>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</si>
  <si>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</si>
  <si>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</si>
  <si>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</si>
  <si>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</si>
  <si>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</si>
  <si>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</si>
  <si>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</si>
  <si>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</si>
  <si>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</si>
  <si>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</si>
  <si>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</si>
  <si>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</si>
  <si>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</si>
  <si>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</si>
  <si>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</si>
  <si>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</si>
  <si>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</si>
  <si>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</si>
  <si>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</si>
  <si>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</si>
  <si>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</si>
  <si>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</si>
  <si>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</si>
  <si>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</si>
  <si>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</si>
  <si>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</si>
  <si>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</si>
  <si>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</si>
  <si>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</si>
  <si>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</si>
  <si>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</si>
  <si>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</si>
  <si>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</si>
  <si>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</si>
  <si>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</si>
  <si>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</si>
  <si>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</si>
  <si>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</si>
  <si>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</si>
  <si>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</si>
  <si>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</si>
  <si>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</si>
  <si>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</si>
  <si>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</si>
  <si>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</si>
  <si>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</si>
  <si>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</si>
  <si>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</si>
  <si>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</si>
  <si>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</si>
  <si>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</si>
  <si>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</si>
  <si>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</si>
  <si>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</si>
  <si>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</si>
  <si>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</si>
  <si>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</si>
  <si>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</si>
  <si>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</si>
  <si>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</si>
  <si>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</si>
  <si>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</si>
  <si>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</si>
  <si>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</si>
  <si>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</si>
  <si>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</si>
  <si>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</si>
  <si>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</si>
  <si>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</si>
  <si>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</si>
  <si>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</si>
  <si>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</si>
  <si>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</si>
  <si>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</si>
  <si>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</si>
  <si>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</si>
  <si>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</si>
  <si>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</si>
  <si>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</si>
  <si>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</si>
  <si>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</si>
  <si>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</si>
  <si>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</si>
  <si>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</si>
  <si>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</si>
  <si>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</si>
  <si>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</si>
  <si>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</si>
  <si>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</si>
  <si>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</si>
  <si>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</si>
  <si>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</si>
  <si>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</si>
  <si>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</si>
  <si>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</si>
  <si>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</si>
  <si>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</si>
  <si>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</si>
  <si>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</si>
  <si>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</si>
  <si>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</si>
  <si>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</si>
  <si>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</si>
  <si>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</si>
  <si>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</si>
  <si>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</si>
  <si>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</si>
  <si>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</si>
  <si>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</si>
  <si>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</si>
  <si>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</si>
  <si>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</si>
  <si>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</si>
  <si>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</si>
  <si>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</si>
  <si>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</si>
  <si>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</si>
  <si>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</si>
  <si>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</si>
  <si>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</si>
  <si>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</si>
  <si>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</si>
  <si>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</si>
  <si>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</si>
  <si>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</si>
  <si>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</si>
  <si>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</si>
  <si>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</si>
  <si>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</si>
  <si>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</si>
  <si>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</si>
  <si>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</si>
  <si>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</si>
  <si>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</si>
  <si>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</si>
  <si>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</si>
  <si>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</si>
  <si>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</si>
  <si>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</si>
  <si>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</si>
  <si>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</si>
  <si>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</si>
  <si>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</si>
  <si>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</si>
  <si>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</si>
  <si>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</si>
  <si>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</si>
  <si>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</si>
  <si>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</si>
  <si>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</si>
  <si>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</si>
  <si>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</si>
  <si>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</si>
  <si>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</si>
  <si>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</si>
  <si>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</si>
  <si>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</si>
  <si>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</si>
  <si>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</si>
  <si>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</si>
  <si>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</si>
  <si>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</si>
  <si>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</si>
  <si>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</si>
  <si>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</si>
  <si>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</si>
  <si>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</si>
  <si>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</si>
  <si>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</si>
  <si>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</si>
  <si>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</si>
  <si>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</si>
  <si>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</si>
  <si>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</si>
  <si>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</si>
  <si>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</si>
  <si>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</si>
  <si>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</si>
  <si>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</si>
  <si>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</si>
  <si>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</si>
  <si>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</si>
  <si>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</si>
  <si>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</si>
  <si>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</si>
  <si>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</si>
  <si>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</si>
  <si>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</si>
  <si>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</si>
  <si>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</si>
  <si>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</si>
  <si>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</si>
  <si>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</si>
  <si>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</si>
  <si>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</si>
  <si>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</si>
  <si>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</si>
  <si>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</si>
  <si>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</si>
  <si>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</si>
  <si>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</si>
  <si>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</si>
  <si>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</si>
  <si>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</si>
  <si>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</si>
  <si>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</si>
  <si>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</si>
  <si>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</si>
  <si>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</si>
  <si>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</si>
  <si>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</si>
  <si>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</si>
  <si>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</si>
  <si>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</si>
  <si>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</si>
  <si>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</si>
  <si>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</si>
  <si>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</si>
  <si>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</si>
  <si>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</si>
  <si>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</si>
  <si>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</si>
  <si>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</si>
  <si>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</si>
  <si>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</si>
  <si>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</si>
  <si>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</si>
  <si>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</si>
  <si>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</si>
  <si>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</si>
  <si>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</si>
  <si>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</si>
  <si>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</si>
  <si>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</si>
  <si>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</si>
  <si>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</si>
  <si>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</si>
  <si>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</si>
  <si>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</si>
  <si>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</si>
  <si>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</si>
  <si>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</si>
  <si>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</si>
  <si>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</si>
  <si>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</si>
  <si>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</si>
  <si>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</si>
  <si>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</si>
  <si>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</si>
  <si>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</si>
  <si>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</si>
  <si>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</si>
  <si>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</si>
  <si>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</si>
  <si>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</si>
  <si>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</si>
  <si>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</si>
  <si>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</si>
  <si>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</si>
  <si>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</si>
  <si>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</si>
  <si>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</si>
  <si>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</si>
  <si>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</si>
  <si>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</si>
  <si>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</si>
  <si>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</si>
  <si>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</si>
  <si>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</si>
  <si>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</si>
  <si>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</si>
  <si>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</si>
  <si>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</si>
  <si>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</si>
  <si>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</si>
  <si>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</si>
  <si>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</si>
  <si>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</si>
  <si>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</si>
  <si>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</si>
  <si>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</si>
  <si>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</si>
  <si>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</si>
  <si>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</si>
  <si>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</si>
  <si>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</si>
  <si>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</si>
  <si>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</si>
  <si>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</si>
  <si>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</si>
  <si>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</si>
  <si>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</si>
  <si>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</si>
  <si>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</si>
  <si>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</si>
  <si>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</si>
  <si>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</si>
  <si>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</si>
  <si>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</si>
  <si>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</si>
  <si>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</si>
  <si>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</si>
  <si>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</si>
  <si>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</si>
  <si>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</si>
  <si>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</si>
  <si>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</si>
  <si>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</si>
  <si>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</si>
  <si>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</si>
  <si>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</si>
  <si>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</si>
  <si>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</si>
  <si>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</si>
  <si>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</si>
  <si>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</si>
  <si>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</si>
  <si>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</si>
  <si>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</si>
  <si>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</si>
  <si>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</si>
  <si>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</si>
  <si>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</si>
  <si>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</si>
  <si>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</si>
  <si>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</si>
  <si>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</si>
  <si>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</si>
  <si>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</si>
  <si>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</si>
  <si>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</si>
  <si>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</si>
  <si>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</si>
  <si>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</si>
  <si>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</si>
  <si>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</si>
  <si>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</si>
  <si>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</si>
  <si>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</si>
  <si>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</si>
  <si>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</si>
  <si>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</si>
  <si>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</si>
  <si>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</si>
  <si>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</si>
  <si>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</si>
  <si>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</si>
  <si>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</si>
  <si>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</si>
  <si>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</si>
  <si>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</si>
  <si>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</si>
  <si>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</si>
  <si>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</si>
  <si>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</si>
  <si>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</si>
  <si>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</si>
  <si>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</si>
  <si>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</si>
  <si>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</si>
  <si>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</si>
  <si>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</si>
  <si>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</si>
  <si>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</si>
  <si>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</si>
  <si>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</si>
  <si>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</si>
  <si>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</si>
  <si>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</si>
  <si>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</si>
  <si>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</si>
  <si>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</si>
  <si>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</si>
  <si>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</si>
  <si>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</si>
  <si>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</si>
  <si>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</si>
  <si>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</si>
  <si>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</si>
  <si>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</si>
  <si>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</si>
  <si>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</si>
  <si>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</si>
  <si>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</si>
  <si>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</si>
  <si>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</si>
  <si>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</si>
  <si>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</si>
  <si>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</si>
  <si>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</si>
  <si>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</si>
  <si>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</si>
  <si>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</si>
  <si>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</si>
  <si>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</si>
  <si>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</si>
  <si>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</si>
  <si>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</si>
  <si>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</si>
  <si>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</si>
  <si>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</si>
  <si>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</si>
  <si>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</si>
  <si>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</si>
  <si>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</si>
  <si>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</si>
  <si>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</si>
  <si>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</si>
  <si>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</si>
  <si>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</si>
  <si>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</si>
  <si>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</si>
  <si>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</si>
  <si>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</si>
  <si>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</si>
  <si>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</si>
  <si>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</si>
  <si>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</si>
  <si>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</si>
  <si>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</si>
  <si>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</si>
  <si>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</si>
  <si>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</si>
  <si>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</si>
  <si>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</si>
  <si>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</si>
  <si>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</si>
  <si>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</si>
  <si>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</si>
  <si>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</si>
  <si>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</si>
  <si>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</si>
  <si>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</si>
  <si>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</si>
  <si>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</si>
  <si>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</si>
  <si>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</si>
  <si>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</si>
  <si>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</si>
  <si>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</si>
  <si>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</si>
  <si>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</si>
  <si>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</si>
  <si>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</si>
  <si>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</si>
  <si>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</si>
  <si>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</si>
  <si>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</si>
  <si>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</si>
  <si>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</si>
  <si>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</si>
  <si>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</si>
  <si>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</si>
  <si>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</si>
  <si>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</si>
  <si>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</si>
  <si>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</si>
  <si>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</si>
  <si>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</si>
  <si>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</si>
  <si>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</si>
  <si>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</si>
  <si>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</si>
  <si>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</si>
  <si>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</si>
  <si>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</si>
  <si>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</si>
  <si>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</si>
  <si>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</si>
  <si>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</si>
  <si>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</si>
  <si>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</si>
  <si>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</si>
  <si>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</si>
  <si>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</si>
  <si>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</si>
  <si>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</si>
  <si>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</si>
  <si>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</si>
  <si>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</si>
  <si>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</si>
  <si>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</si>
  <si>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</si>
  <si>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</si>
  <si>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</si>
  <si>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</si>
  <si>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</si>
  <si>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</si>
  <si>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</si>
  <si>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</si>
  <si>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</si>
  <si>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</si>
  <si>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</si>
  <si>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</si>
  <si>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</si>
  <si>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</si>
  <si>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</si>
  <si>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</si>
  <si>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</si>
  <si>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</si>
  <si>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</si>
  <si>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</si>
  <si>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</si>
  <si>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</si>
  <si>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</si>
  <si>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</si>
  <si>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</si>
  <si>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</si>
  <si>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</si>
  <si>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</si>
  <si>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</si>
  <si>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</si>
  <si>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</si>
  <si>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</si>
  <si>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</si>
  <si>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</si>
  <si>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</si>
  <si>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</si>
  <si>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</si>
  <si>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</si>
  <si>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</si>
  <si>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</si>
  <si>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</si>
  <si>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</si>
  <si>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</si>
  <si>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</si>
  <si>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</si>
  <si>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</si>
  <si>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</si>
  <si>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</si>
  <si>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</si>
  <si>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</si>
  <si>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</si>
  <si>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</si>
  <si>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</si>
  <si>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</si>
  <si>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</si>
  <si>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</si>
  <si>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</si>
  <si>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</si>
  <si>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</si>
  <si>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</si>
  <si>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</si>
  <si>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</si>
  <si>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</si>
  <si>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</si>
  <si>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</si>
  <si>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</si>
  <si>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</si>
  <si>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</si>
  <si>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</si>
  <si>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</si>
  <si>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</si>
  <si>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</si>
  <si>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</si>
  <si>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</si>
  <si>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</si>
  <si>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</si>
  <si>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</si>
  <si>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</si>
  <si>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</si>
  <si>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</si>
  <si>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</si>
  <si>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</si>
  <si>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</si>
  <si>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</si>
  <si>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</si>
  <si>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</si>
  <si>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</si>
  <si>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</si>
  <si>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</si>
  <si>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</si>
  <si>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</si>
  <si>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</si>
  <si>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</si>
  <si>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</si>
  <si>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</si>
  <si>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</si>
  <si>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</si>
  <si>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</si>
  <si>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</si>
  <si>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</si>
  <si>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</si>
  <si>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</si>
  <si>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</si>
  <si>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</si>
  <si>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</si>
  <si>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</si>
  <si>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</si>
  <si>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</si>
  <si>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</si>
  <si>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</si>
  <si>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</si>
  <si>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</si>
  <si>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</si>
  <si>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</si>
  <si>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</si>
  <si>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</si>
  <si>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</si>
  <si>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</si>
  <si>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</si>
  <si>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</si>
  <si>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</si>
  <si>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</si>
  <si>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</si>
  <si>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</si>
  <si>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</si>
  <si>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</si>
  <si>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</si>
  <si>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</si>
  <si>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</si>
  <si>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</si>
  <si>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</si>
  <si>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</si>
  <si>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</si>
  <si>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</si>
  <si>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</si>
  <si>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</si>
  <si>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</si>
  <si>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</si>
  <si>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</si>
  <si>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</si>
  <si>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</si>
  <si>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</si>
  <si>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</si>
  <si>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</si>
  <si>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</si>
  <si>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</si>
  <si>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</si>
  <si>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</si>
  <si>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</si>
  <si>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</si>
  <si>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</si>
  <si>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</si>
  <si>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</si>
  <si>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</si>
  <si>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</si>
  <si>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</si>
  <si>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</si>
  <si>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</si>
  <si>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</si>
  <si>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</si>
  <si>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</si>
  <si>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</si>
  <si>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</si>
  <si>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</si>
  <si>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</si>
  <si>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</si>
  <si>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</si>
  <si>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</si>
  <si>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</si>
  <si>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</si>
  <si>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</si>
  <si>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</si>
  <si>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</si>
  <si>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</si>
  <si>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</si>
  <si>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</si>
  <si>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</si>
  <si>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</si>
  <si>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</si>
  <si>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</si>
  <si>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</si>
  <si>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</si>
  <si>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</si>
  <si>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</si>
  <si>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</si>
  <si>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</si>
  <si>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</si>
  <si>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</si>
  <si>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</si>
  <si>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</si>
  <si>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</si>
  <si>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</si>
  <si>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</si>
  <si>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</si>
  <si>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</si>
  <si>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</si>
  <si>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</si>
  <si>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</si>
  <si>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</si>
  <si>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</si>
  <si>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</si>
  <si>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</si>
  <si>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</si>
  <si>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</si>
  <si>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</si>
  <si>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</si>
  <si>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</si>
  <si>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</si>
  <si>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</si>
  <si>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</si>
  <si>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</si>
  <si>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</si>
  <si>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</si>
  <si>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</si>
  <si>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</si>
  <si>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</si>
  <si>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</si>
  <si>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</si>
  <si>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</si>
  <si>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</si>
  <si>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</si>
  <si>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</si>
  <si>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</si>
  <si>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</si>
  <si>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</si>
  <si>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</si>
  <si>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</si>
  <si>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</si>
  <si>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</si>
  <si>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</si>
  <si>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</si>
  <si>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</si>
  <si>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</si>
  <si>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</si>
  <si>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</si>
  <si>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</si>
  <si>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</si>
  <si>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</si>
  <si>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</si>
  <si>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</si>
  <si>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</si>
  <si>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</si>
  <si>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</si>
  <si>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</si>
  <si>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</si>
  <si>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</si>
  <si>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</si>
  <si>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</si>
  <si>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</si>
  <si>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</si>
  <si>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</si>
  <si>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</si>
  <si>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</si>
  <si>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</si>
  <si>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</si>
  <si>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</si>
  <si>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</si>
  <si>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</si>
  <si>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</si>
  <si>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</si>
  <si>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</si>
  <si>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</si>
  <si>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</si>
  <si>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</si>
  <si>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</si>
  <si>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</si>
  <si>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</si>
  <si>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</si>
  <si>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</si>
  <si>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</si>
  <si>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</si>
  <si>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</si>
  <si>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</si>
  <si>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</si>
  <si>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</si>
  <si>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</si>
  <si>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</si>
  <si>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</si>
  <si>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</si>
  <si>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</si>
  <si>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</si>
  <si>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</si>
  <si>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</si>
  <si>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</si>
  <si>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</si>
  <si>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</si>
  <si>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</si>
  <si>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</si>
  <si>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</si>
  <si>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</si>
  <si>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</si>
  <si>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</si>
  <si>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</si>
  <si>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</si>
  <si>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</si>
  <si>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</si>
  <si>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</si>
  <si>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</si>
  <si>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</si>
  <si>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</si>
  <si>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</si>
  <si>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</si>
  <si>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</si>
  <si>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</si>
  <si>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</si>
  <si>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</si>
  <si>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</si>
  <si>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</si>
  <si>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</si>
  <si>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</si>
  <si>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</si>
  <si>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</si>
  <si>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</si>
  <si>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</si>
  <si>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</si>
  <si>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</si>
  <si>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</si>
  <si>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</si>
  <si>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</si>
  <si>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</si>
  <si>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</si>
  <si>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</si>
  <si>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</si>
  <si>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</si>
  <si>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</si>
  <si>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</si>
  <si>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</si>
  <si>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</si>
  <si>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</si>
  <si>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</si>
  <si>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</si>
  <si>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</si>
  <si>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</si>
  <si>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</si>
  <si>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</si>
  <si>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</si>
  <si>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</si>
  <si>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</si>
  <si>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</si>
  <si>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</si>
  <si>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</si>
  <si>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</si>
  <si>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</si>
  <si>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</si>
  <si>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</si>
  <si>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</si>
  <si>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</si>
  <si>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</si>
  <si>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</si>
  <si>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</si>
  <si>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</si>
  <si>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</si>
  <si>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</si>
  <si>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</si>
  <si>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</si>
  <si>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</si>
  <si>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</si>
  <si>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</si>
  <si>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</si>
  <si>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</si>
  <si>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</si>
  <si>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</si>
  <si>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</si>
  <si>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</si>
  <si>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</si>
  <si>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</si>
  <si>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</si>
  <si>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</si>
  <si>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</si>
  <si>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</si>
  <si>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</si>
  <si>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</si>
  <si>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</si>
  <si>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</si>
  <si>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</si>
  <si>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</si>
  <si>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</si>
  <si>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</si>
  <si>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</si>
  <si>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</si>
  <si>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</si>
  <si>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</si>
  <si>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</si>
  <si>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</si>
  <si>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</si>
  <si>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</si>
  <si>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</si>
  <si>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</si>
  <si>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</si>
  <si>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</si>
  <si>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</si>
  <si>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</si>
  <si>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</si>
  <si>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</si>
  <si>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</si>
  <si>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</si>
  <si>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</si>
  <si>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</si>
  <si>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</si>
  <si>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</si>
  <si>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</si>
  <si>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</si>
  <si>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</si>
  <si>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</si>
  <si>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</si>
  <si>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</si>
  <si>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</si>
  <si>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</si>
  <si>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</si>
  <si>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</si>
  <si>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</si>
  <si>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</si>
  <si>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</si>
  <si>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</si>
  <si>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</si>
  <si>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</si>
  <si>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</si>
  <si>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</si>
  <si>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</si>
  <si>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</si>
  <si>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</si>
  <si>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</si>
  <si>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</si>
  <si>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</si>
  <si>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</si>
  <si>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</si>
  <si>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</si>
  <si>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</si>
  <si>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</si>
  <si>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</si>
  <si>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</si>
  <si>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</si>
  <si>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</si>
  <si>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</si>
  <si>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</si>
  <si>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</si>
  <si>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</si>
  <si>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</si>
  <si>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</si>
  <si>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</si>
  <si>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</si>
  <si>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</si>
  <si>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</si>
  <si>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</si>
  <si>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</si>
  <si>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</si>
  <si>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</si>
  <si>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</si>
  <si>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</si>
  <si>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</si>
  <si>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</si>
  <si>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</si>
  <si>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</si>
  <si>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</si>
  <si>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</si>
  <si>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</si>
  <si>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</si>
  <si>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</si>
  <si>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</si>
  <si>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</si>
  <si>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</si>
  <si>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</si>
  <si>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</si>
  <si>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</si>
  <si>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</si>
  <si>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</si>
  <si>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</si>
  <si>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</si>
  <si>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</si>
  <si>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</si>
  <si>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</si>
  <si>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</si>
  <si>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</si>
  <si>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</si>
  <si>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</si>
  <si>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</si>
  <si>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</si>
  <si>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</si>
  <si>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</si>
  <si>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</si>
  <si>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</si>
  <si>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</si>
  <si>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</si>
  <si>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</si>
  <si>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</si>
  <si>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</si>
  <si>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</si>
  <si>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</si>
  <si>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</si>
  <si>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</si>
  <si>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</si>
  <si>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</si>
  <si>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</si>
  <si>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</si>
  <si>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</si>
  <si>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</si>
  <si>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</si>
  <si>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</si>
  <si>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</si>
  <si>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</si>
  <si>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</si>
  <si>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</si>
  <si>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</si>
  <si>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</si>
  <si>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</si>
  <si>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</si>
  <si>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</si>
  <si>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</si>
  <si>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</si>
  <si>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</si>
  <si>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</si>
  <si>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</si>
  <si>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</si>
  <si>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</si>
  <si>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</si>
  <si>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</si>
  <si>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</si>
  <si>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</si>
  <si>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</si>
  <si>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</si>
  <si>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</si>
  <si>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</si>
  <si>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</si>
  <si>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</si>
  <si>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</si>
  <si>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</si>
  <si>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</si>
  <si>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</si>
  <si>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</si>
  <si>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</si>
  <si>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</si>
  <si>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</si>
  <si>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</si>
  <si>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</si>
  <si>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</si>
  <si>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</si>
  <si>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</si>
  <si>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</si>
  <si>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</si>
  <si>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</si>
  <si>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</si>
  <si>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</si>
  <si>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</si>
  <si>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</si>
  <si>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</si>
  <si>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</si>
  <si>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</si>
  <si>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</si>
  <si>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</si>
  <si>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</si>
  <si>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</si>
  <si>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</si>
  <si>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</si>
  <si>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</si>
  <si>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</si>
  <si>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</si>
  <si>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</si>
  <si>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</si>
  <si>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</si>
  <si>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</si>
  <si>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</si>
  <si>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</si>
  <si>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</si>
  <si>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</si>
  <si>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</si>
  <si>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</si>
  <si>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</si>
  <si>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</si>
  <si>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</si>
  <si>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</si>
  <si>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</si>
  <si>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</si>
  <si>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</si>
  <si>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</si>
  <si>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</si>
  <si>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</si>
  <si>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</si>
  <si>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</si>
  <si>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</si>
  <si>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</si>
  <si>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</si>
  <si>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</si>
  <si>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</si>
  <si>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</si>
  <si>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</si>
  <si>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</si>
  <si>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</si>
  <si>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</si>
  <si>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</si>
  <si>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</si>
  <si>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</si>
  <si>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</si>
  <si>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</si>
  <si>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</si>
  <si>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</si>
  <si>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</si>
  <si>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</si>
  <si>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</si>
  <si>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</si>
  <si>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</si>
  <si>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</si>
  <si>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</si>
  <si>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</si>
  <si>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</si>
  <si>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</si>
  <si>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</si>
  <si>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</si>
  <si>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</si>
  <si>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</si>
  <si>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</si>
  <si>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</si>
  <si>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</si>
  <si>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</si>
  <si>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</si>
  <si>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</si>
  <si>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</si>
  <si>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</si>
  <si>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</si>
  <si>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</si>
  <si>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</si>
  <si>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</si>
  <si>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</si>
  <si>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</si>
  <si>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</si>
  <si>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</si>
  <si>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</si>
  <si>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</si>
  <si>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</si>
  <si>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</si>
  <si>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</si>
  <si>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</si>
  <si>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</si>
  <si>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</si>
  <si>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</si>
  <si>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</si>
  <si>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</si>
  <si>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</si>
  <si>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</si>
  <si>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</si>
  <si>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</si>
  <si>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</si>
  <si>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</si>
  <si>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</si>
  <si>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</si>
  <si>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</si>
  <si>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</si>
  <si>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</si>
  <si>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</si>
  <si>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</si>
  <si>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</si>
  <si>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</si>
  <si>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</si>
  <si>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</si>
  <si>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</si>
  <si>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</si>
  <si>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</si>
  <si>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</si>
  <si>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</si>
  <si>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</si>
  <si>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</si>
  <si>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</si>
  <si>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</si>
  <si>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</si>
  <si>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</si>
  <si>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</si>
  <si>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</si>
  <si>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</si>
  <si>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</si>
  <si>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</si>
  <si>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</si>
  <si>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</si>
  <si>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</si>
  <si>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</si>
  <si>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</si>
  <si>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</si>
  <si>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</si>
  <si>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</si>
  <si>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</si>
  <si>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</si>
  <si>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</si>
  <si>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</si>
  <si>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</si>
  <si>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</si>
  <si>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</si>
  <si>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</si>
  <si>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</si>
  <si>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</si>
  <si>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</si>
  <si>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</si>
  <si>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</si>
  <si>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</si>
  <si>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</si>
  <si>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</si>
  <si>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</si>
  <si>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</si>
  <si>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</si>
  <si>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</si>
  <si>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</si>
  <si>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</si>
  <si>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</si>
  <si>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</si>
  <si>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</si>
  <si>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</si>
  <si>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</si>
  <si>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</si>
  <si>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</si>
  <si>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</si>
  <si>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</si>
  <si>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</si>
  <si>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</si>
  <si>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</si>
  <si>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</si>
  <si>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</si>
  <si>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</si>
  <si>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</si>
  <si>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</si>
  <si>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</si>
  <si>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</si>
  <si>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</si>
  <si>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</si>
  <si>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</si>
  <si>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</si>
  <si>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</si>
  <si>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</si>
  <si>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</si>
  <si>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</si>
  <si>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</si>
  <si>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</si>
  <si>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</si>
  <si>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</si>
  <si>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</si>
  <si>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</si>
  <si>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</si>
  <si>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</si>
  <si>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</si>
  <si>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</si>
  <si>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</si>
  <si>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</si>
  <si>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</si>
  <si>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</si>
  <si>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</si>
  <si>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</si>
  <si>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</si>
  <si>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</si>
  <si>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</si>
  <si>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</si>
  <si>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</si>
  <si>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</si>
  <si>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</si>
  <si>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</si>
  <si>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</si>
  <si>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</si>
  <si>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</si>
  <si>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</si>
  <si>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</si>
  <si>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</si>
  <si>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</si>
  <si>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</si>
  <si>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</si>
  <si>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</si>
  <si>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</si>
  <si>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</si>
  <si>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</si>
  <si>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</si>
  <si>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</si>
  <si>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</si>
  <si>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</si>
  <si>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</si>
  <si>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</si>
  <si>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</si>
  <si>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</si>
  <si>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</si>
  <si>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</si>
  <si>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</si>
  <si>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</si>
  <si>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</si>
  <si>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</si>
  <si>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</si>
  <si>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</si>
  <si>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</si>
  <si>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</si>
  <si>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</si>
  <si>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</si>
  <si>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</si>
  <si>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</si>
  <si>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</si>
  <si>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</si>
  <si>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</si>
  <si>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</si>
  <si>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</si>
  <si>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</si>
  <si>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</si>
  <si>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</si>
  <si>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</si>
  <si>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</si>
  <si>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</si>
  <si>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</si>
  <si>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</si>
  <si>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</si>
  <si>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</si>
  <si>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</si>
  <si>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</si>
  <si>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</si>
  <si>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</si>
  <si>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</si>
  <si>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</si>
  <si>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</si>
  <si>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</si>
  <si>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</si>
  <si>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</si>
  <si>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</si>
  <si>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</si>
  <si>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</si>
  <si>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</si>
  <si>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</si>
  <si>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</si>
  <si>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</si>
  <si>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</si>
  <si>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</si>
  <si>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</si>
  <si>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</si>
  <si>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</si>
  <si>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</si>
  <si>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</si>
  <si>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</si>
  <si>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</si>
  <si>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</si>
  <si>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</si>
  <si>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</si>
  <si>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</si>
  <si>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</si>
  <si>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</si>
  <si>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</si>
  <si>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</si>
  <si>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</si>
  <si>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</si>
  <si>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</si>
  <si>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</si>
  <si>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</si>
  <si>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</si>
  <si>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</si>
  <si>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</si>
  <si>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</si>
  <si>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</si>
  <si>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</si>
  <si>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</si>
  <si>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</si>
  <si>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</si>
  <si>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</si>
  <si>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</si>
  <si>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</si>
  <si>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</si>
  <si>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</si>
  <si>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</si>
  <si>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</si>
  <si>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</si>
  <si>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</si>
  <si>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</si>
  <si>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</si>
  <si>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</si>
  <si>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</si>
  <si>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</si>
  <si>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</si>
  <si>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</si>
  <si>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</si>
  <si>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</si>
  <si>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</si>
  <si>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</si>
  <si>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</si>
  <si>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</si>
  <si>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</si>
  <si>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</si>
  <si>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</si>
  <si>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</si>
  <si>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</si>
  <si>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</si>
  <si>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</si>
  <si>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</si>
  <si>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</si>
  <si>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</si>
  <si>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</si>
  <si>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</si>
  <si>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</si>
  <si>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</si>
  <si>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</si>
  <si>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</si>
  <si>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</si>
  <si>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</si>
  <si>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</si>
  <si>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</si>
  <si>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</si>
  <si>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</si>
  <si>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</si>
  <si>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</si>
  <si>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</si>
  <si>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</si>
  <si>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</si>
  <si>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</si>
  <si>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</si>
  <si>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</si>
  <si>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</si>
  <si>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</si>
  <si>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</si>
  <si>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</si>
  <si>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</si>
  <si>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</si>
  <si>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</si>
  <si>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</si>
  <si>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</si>
  <si>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</si>
  <si>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</si>
  <si>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</si>
  <si>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</si>
  <si>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</si>
  <si>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</si>
  <si>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</si>
  <si>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</si>
  <si>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</si>
  <si>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</si>
  <si>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</si>
  <si>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</si>
  <si>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</si>
  <si>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</si>
  <si>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</si>
  <si>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</si>
  <si>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</si>
  <si>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</si>
  <si>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</si>
  <si>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</si>
  <si>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</si>
  <si>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</si>
  <si>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</si>
  <si>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</si>
  <si>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</si>
  <si>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</si>
  <si>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</si>
  <si>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</si>
  <si>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</si>
  <si>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</si>
  <si>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</si>
  <si>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</si>
  <si>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</si>
  <si>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</si>
  <si>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</si>
  <si>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</si>
  <si>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</si>
  <si>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</si>
  <si>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</si>
  <si>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</si>
  <si>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</si>
  <si>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</si>
  <si>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</si>
  <si>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</si>
  <si>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</si>
  <si>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</si>
  <si>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</si>
  <si>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</si>
  <si>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</si>
  <si>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</si>
  <si>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</si>
  <si>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</si>
  <si>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</si>
  <si>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</si>
  <si>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</si>
  <si>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</si>
  <si>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</si>
  <si>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</si>
  <si>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</si>
  <si>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</si>
  <si>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</si>
  <si>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</si>
  <si>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</si>
  <si>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</si>
  <si>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</si>
  <si>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</si>
  <si>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</si>
  <si>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</si>
  <si>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</si>
  <si>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</si>
  <si>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</si>
  <si>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</si>
  <si>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</si>
  <si>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</si>
  <si>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</si>
  <si>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</si>
  <si>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</si>
  <si>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</si>
  <si>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</si>
  <si>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</si>
  <si>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</si>
  <si>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</si>
  <si>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</si>
  <si>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</si>
  <si>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</si>
  <si>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</si>
  <si>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</si>
  <si>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</si>
  <si>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</si>
  <si>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</si>
  <si>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</si>
  <si>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</si>
  <si>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</si>
  <si>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</si>
  <si>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</si>
  <si>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</si>
  <si>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</si>
  <si>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</si>
  <si>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</si>
  <si>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</si>
  <si>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</si>
  <si>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</si>
  <si>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</si>
  <si>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</si>
  <si>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</si>
  <si>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</si>
  <si>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</si>
  <si>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</si>
  <si>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</si>
  <si>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</si>
  <si>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</si>
  <si>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</si>
  <si>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</si>
  <si>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</si>
  <si>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</si>
  <si>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</si>
  <si>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</si>
  <si>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</si>
  <si>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</si>
  <si>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</si>
  <si>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</si>
  <si>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</si>
  <si>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</si>
  <si>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</si>
  <si>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</si>
  <si>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</si>
  <si>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</si>
  <si>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</si>
  <si>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</si>
  <si>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</si>
  <si>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</si>
  <si>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</si>
  <si>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</si>
  <si>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</si>
  <si>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</si>
  <si>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</si>
  <si>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</si>
  <si>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</si>
  <si>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</si>
  <si>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</si>
  <si>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</si>
  <si>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</si>
  <si>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</si>
  <si>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</si>
  <si>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</si>
  <si>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</si>
  <si>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</si>
  <si>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</si>
  <si>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</si>
  <si>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</si>
  <si>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</si>
  <si>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</si>
  <si>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</si>
  <si>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</si>
  <si>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</si>
  <si>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</si>
  <si>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</si>
  <si>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</si>
  <si>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</si>
  <si>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</si>
  <si>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</si>
  <si>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</si>
  <si>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</si>
  <si>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</si>
  <si>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</si>
  <si>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</si>
  <si>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</si>
  <si>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</si>
  <si>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</si>
  <si>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</si>
  <si>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</si>
  <si>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</si>
  <si>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</si>
  <si>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</si>
  <si>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</si>
  <si>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</si>
  <si>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</si>
  <si>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</si>
  <si>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</si>
  <si>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</si>
  <si>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</si>
  <si>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</si>
  <si>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</si>
  <si>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</si>
  <si>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</si>
  <si>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</si>
  <si>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</si>
  <si>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</si>
  <si>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</si>
  <si>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</si>
  <si>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</si>
  <si>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</si>
  <si>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</si>
  <si>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</si>
  <si>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</si>
  <si>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</si>
  <si>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</si>
  <si>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</si>
  <si>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</si>
  <si>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</si>
  <si>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</si>
  <si>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</si>
  <si>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</si>
  <si>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</si>
  <si>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</si>
  <si>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</si>
  <si>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</si>
  <si>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</si>
  <si>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</si>
  <si>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</si>
  <si>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</si>
  <si>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</si>
  <si>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</si>
  <si>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</si>
  <si>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</si>
  <si>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</si>
  <si>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</si>
  <si>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</si>
  <si>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</si>
  <si>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</si>
  <si>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</si>
  <si>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</si>
  <si>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</si>
  <si>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</si>
  <si>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</si>
  <si>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</si>
  <si>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</si>
  <si>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</si>
  <si>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</si>
  <si>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</si>
  <si>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</si>
  <si>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</si>
  <si>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</si>
  <si>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</si>
  <si>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</si>
  <si>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</si>
  <si>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</si>
  <si>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</si>
  <si>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</si>
  <si>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</si>
  <si>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</si>
  <si>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</si>
  <si>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</si>
  <si>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</si>
  <si>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</si>
  <si>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</si>
  <si>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</si>
  <si>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</si>
  <si>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</si>
  <si>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</si>
  <si>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</si>
  <si>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</si>
  <si>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</si>
  <si>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</si>
  <si>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</si>
  <si>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</si>
  <si>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</si>
  <si>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</si>
  <si>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</si>
  <si>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</si>
  <si>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</si>
  <si>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</si>
  <si>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</si>
  <si>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</si>
  <si>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</si>
  <si>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</si>
  <si>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</si>
  <si>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</si>
  <si>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</si>
  <si>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</si>
  <si>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</si>
  <si>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</si>
  <si>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</si>
  <si>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</si>
  <si>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</si>
  <si>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</si>
  <si>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</si>
  <si>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</si>
  <si>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</si>
  <si>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</si>
  <si>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</si>
  <si>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</si>
  <si>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</si>
  <si>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</si>
  <si>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</si>
  <si>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</si>
  <si>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</si>
  <si>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</si>
  <si>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</si>
  <si>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</si>
  <si>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</si>
  <si>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</si>
  <si>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</si>
  <si>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</si>
  <si>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</si>
  <si>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</si>
  <si>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</si>
  <si>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</si>
  <si>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</si>
  <si>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</si>
  <si>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</si>
  <si>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</si>
  <si>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</si>
  <si>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</si>
  <si>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</si>
  <si>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</si>
  <si>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</si>
  <si>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</si>
  <si>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</si>
  <si>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</si>
  <si>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</si>
  <si>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</si>
  <si>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</si>
  <si>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</si>
  <si>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</si>
  <si>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</si>
  <si>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</si>
  <si>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</si>
  <si>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</si>
  <si>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</si>
  <si>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</si>
  <si>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</si>
  <si>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</si>
  <si>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</si>
  <si>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</si>
  <si>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</si>
  <si>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</si>
  <si>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</si>
  <si>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</si>
  <si>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</si>
  <si>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</si>
  <si>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</si>
  <si>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</si>
  <si>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</si>
  <si>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</si>
  <si>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</si>
  <si>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</si>
  <si>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</si>
  <si>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</si>
  <si>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</si>
  <si>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</si>
  <si>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</si>
  <si>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</si>
  <si>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</si>
  <si>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</si>
  <si>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</si>
  <si>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</si>
  <si>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</si>
  <si>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</si>
  <si>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</si>
  <si>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</si>
  <si>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</si>
  <si>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</si>
  <si>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</si>
  <si>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</si>
  <si>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</si>
  <si>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</si>
  <si>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</si>
  <si>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</si>
  <si>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</si>
  <si>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</si>
  <si>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</si>
  <si>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</si>
  <si>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</si>
  <si>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</si>
  <si>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</si>
  <si>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</si>
  <si>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</si>
  <si>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</si>
  <si>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</si>
  <si>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</si>
  <si>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</si>
  <si>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</si>
  <si>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</si>
  <si>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</si>
  <si>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</si>
  <si>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</si>
  <si>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</si>
  <si>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</si>
  <si>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</si>
  <si>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</si>
  <si>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</si>
  <si>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</si>
  <si>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</si>
  <si>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</si>
  <si>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</si>
  <si>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</si>
  <si>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</si>
  <si>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</si>
  <si>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</si>
  <si>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</si>
  <si>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</si>
  <si>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</si>
  <si>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</si>
  <si>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</si>
  <si>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</si>
  <si>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</si>
  <si>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</si>
  <si>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</si>
  <si>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</si>
  <si>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</si>
  <si>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</si>
  <si>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</si>
  <si>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</si>
  <si>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</si>
  <si>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</si>
  <si>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</si>
  <si>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</si>
  <si>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</si>
  <si>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</si>
  <si>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</si>
  <si>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</si>
  <si>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</si>
  <si>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</si>
  <si>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</si>
  <si>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</si>
  <si>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</si>
  <si>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</si>
  <si>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</si>
  <si>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</si>
  <si>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</si>
  <si>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</si>
  <si>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</si>
  <si>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</si>
  <si>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</si>
  <si>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</si>
  <si>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</si>
  <si>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</si>
  <si>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</si>
  <si>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</si>
  <si>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</si>
  <si>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</si>
  <si>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</si>
  <si>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</si>
  <si>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</si>
  <si>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</si>
  <si>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</si>
  <si>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</si>
  <si>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</si>
  <si>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</si>
  <si>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</si>
  <si>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</si>
  <si>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</si>
  <si>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</si>
  <si>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</si>
  <si>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</si>
  <si>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</si>
  <si>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</si>
  <si>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</si>
  <si>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</si>
  <si>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</si>
  <si>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</si>
  <si>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</si>
  <si>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</si>
  <si>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</si>
  <si>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</si>
  <si>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</si>
  <si>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</si>
  <si>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</si>
  <si>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</si>
  <si>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</si>
  <si>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</si>
  <si>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</si>
  <si>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</si>
  <si>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</si>
  <si>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</si>
  <si>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</si>
  <si>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</si>
  <si>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</si>
  <si>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</si>
  <si>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</si>
  <si>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</si>
  <si>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</si>
  <si>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</si>
  <si>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</si>
  <si>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</si>
  <si>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</si>
  <si>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</si>
  <si>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</si>
  <si>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</si>
  <si>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</si>
  <si>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</si>
  <si>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</si>
  <si>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</si>
  <si>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</si>
  <si>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</si>
  <si>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</si>
  <si>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</si>
  <si>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</si>
  <si>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</si>
  <si>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</si>
  <si>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</si>
  <si>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</si>
  <si>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</si>
  <si>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</si>
  <si>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</si>
  <si>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</si>
  <si>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</si>
  <si>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</si>
  <si>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</si>
  <si>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</si>
  <si>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</si>
  <si>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</si>
  <si>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</si>
  <si>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</si>
  <si>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</si>
  <si>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</si>
  <si>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</si>
  <si>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</si>
  <si>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</si>
  <si>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</si>
  <si>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</si>
  <si>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</si>
  <si>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</si>
  <si>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</si>
  <si>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</si>
  <si>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</si>
  <si>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</si>
  <si>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</si>
  <si>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</si>
  <si>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</si>
  <si>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</si>
  <si>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</si>
  <si>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</si>
  <si>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</si>
  <si>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</si>
  <si>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</si>
  <si>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</si>
  <si>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</si>
  <si>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</si>
  <si>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</si>
  <si>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</si>
  <si>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</si>
  <si>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</si>
  <si>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</si>
  <si>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</si>
  <si>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</si>
  <si>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</si>
  <si>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</si>
  <si>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</si>
  <si>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</si>
  <si>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</si>
  <si>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</si>
  <si>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</si>
  <si>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</si>
  <si>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</si>
  <si>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</si>
  <si>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</si>
  <si>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</si>
  <si>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</si>
  <si>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</si>
  <si>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</si>
  <si>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</si>
  <si>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</si>
  <si>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</si>
  <si>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</si>
  <si>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</si>
  <si>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</si>
  <si>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</si>
  <si>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</si>
  <si>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</si>
  <si>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</si>
  <si>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</si>
  <si>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</si>
  <si>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</si>
  <si>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</si>
  <si>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</si>
  <si>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</si>
  <si>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</si>
  <si>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</si>
  <si>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</si>
  <si>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</si>
  <si>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</si>
  <si>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</si>
  <si>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</si>
  <si>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</si>
  <si>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</si>
  <si>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</si>
  <si>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</si>
  <si>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</si>
  <si>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</si>
  <si>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</si>
  <si>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</si>
  <si>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</si>
  <si>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</si>
  <si>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</si>
  <si>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</si>
  <si>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</si>
  <si>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</si>
  <si>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</si>
  <si>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</si>
  <si>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</si>
  <si>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</si>
  <si>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</si>
  <si>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</si>
  <si>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</si>
  <si>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</si>
  <si>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</si>
  <si>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</si>
  <si>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</si>
  <si>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</si>
  <si>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</si>
  <si>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</si>
  <si>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</si>
  <si>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</si>
  <si>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</si>
  <si>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</si>
  <si>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</si>
  <si>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</si>
  <si>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</si>
  <si>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</si>
  <si>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</si>
  <si>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</si>
  <si>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</si>
  <si>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</si>
  <si>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</si>
  <si>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</si>
  <si>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</si>
  <si>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</si>
  <si>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</si>
  <si>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</si>
  <si>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</si>
  <si>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</si>
  <si>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</si>
  <si>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</si>
  <si>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</si>
  <si>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</si>
  <si>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</si>
  <si>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</si>
  <si>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</si>
  <si>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</si>
  <si>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</si>
  <si>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</si>
  <si>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</si>
  <si>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</si>
  <si>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</si>
  <si>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</si>
  <si>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</si>
  <si>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</si>
  <si>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</si>
  <si>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</si>
  <si>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</si>
  <si>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</si>
  <si>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</si>
  <si>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</si>
  <si>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</si>
  <si>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</si>
  <si>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</si>
  <si>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</si>
  <si>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</si>
  <si>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</si>
  <si>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</si>
  <si>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</si>
  <si>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</si>
  <si>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</si>
  <si>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</si>
  <si>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</si>
  <si>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</si>
  <si>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</si>
  <si>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</si>
  <si>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</si>
  <si>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</si>
  <si>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</si>
  <si>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</si>
  <si>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</si>
  <si>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</si>
  <si>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</si>
  <si>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</si>
  <si>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</si>
  <si>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</si>
  <si>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</si>
  <si>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</si>
  <si>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</si>
  <si>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</si>
  <si>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</si>
  <si>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</si>
  <si>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</si>
  <si>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</si>
  <si>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</si>
  <si>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</si>
  <si>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</si>
  <si>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</si>
  <si>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</si>
  <si>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</si>
  <si>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</si>
  <si>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</si>
  <si>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</si>
  <si>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</si>
  <si>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</si>
  <si>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</si>
  <si>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</si>
  <si>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</si>
  <si>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</si>
  <si>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</si>
  <si>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</si>
  <si>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</si>
  <si>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</si>
  <si>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</si>
  <si>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</si>
  <si>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</si>
  <si>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</si>
  <si>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</si>
  <si>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</si>
  <si>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</si>
  <si>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</si>
  <si>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</si>
  <si>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</si>
  <si>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</si>
  <si>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</si>
  <si>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</si>
  <si>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</si>
  <si>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</si>
  <si>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</si>
  <si>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</si>
  <si>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</si>
  <si>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</si>
  <si>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</si>
  <si>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</si>
  <si>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</si>
  <si>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</si>
  <si>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</si>
  <si>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</si>
  <si>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</si>
  <si>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</si>
  <si>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</si>
  <si>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</si>
  <si>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</si>
  <si>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</si>
  <si>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</si>
  <si>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</si>
  <si>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</si>
  <si>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</si>
  <si>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</si>
  <si>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</si>
  <si>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</si>
  <si>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</si>
  <si>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</si>
  <si>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</si>
  <si>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</si>
  <si>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</si>
  <si>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</si>
  <si>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</si>
  <si>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</si>
  <si>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</si>
  <si>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</si>
  <si>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</si>
  <si>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</si>
  <si>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</si>
  <si>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</si>
  <si>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</si>
  <si>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</si>
  <si>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</si>
  <si>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</si>
  <si>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</si>
  <si>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</si>
  <si>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</si>
  <si>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</si>
  <si>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</si>
  <si>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</si>
  <si>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</si>
  <si>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</si>
  <si>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</si>
  <si>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</si>
  <si>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</si>
  <si>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</si>
  <si>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</si>
  <si>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</si>
  <si>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</si>
  <si>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</si>
  <si>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</si>
  <si>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</si>
  <si>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</si>
  <si>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</si>
  <si>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</si>
  <si>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</si>
  <si>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</si>
  <si>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</si>
  <si>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</si>
  <si>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</si>
  <si>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</si>
  <si>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</si>
  <si>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</si>
  <si>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</si>
  <si>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</si>
  <si>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</si>
  <si>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</si>
  <si>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</si>
  <si>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</si>
  <si>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</si>
  <si>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</si>
  <si>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</si>
  <si>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</si>
  <si>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</si>
  <si>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</si>
  <si>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</si>
  <si>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</si>
  <si>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</si>
  <si>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</si>
  <si>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</si>
  <si>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</si>
  <si>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</si>
  <si>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</si>
  <si>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</si>
  <si>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</si>
  <si>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</si>
  <si>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</si>
  <si>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</si>
  <si>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</si>
  <si>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</si>
  <si>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</si>
  <si>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</si>
  <si>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</si>
  <si>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</si>
  <si>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</si>
  <si>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</si>
  <si>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</si>
  <si>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</si>
  <si>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</si>
  <si>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</si>
  <si>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</si>
  <si>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</si>
  <si>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</si>
  <si>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</si>
  <si>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</si>
  <si>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</si>
  <si>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</si>
  <si>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</si>
  <si>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</si>
  <si>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</si>
  <si>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</si>
  <si>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</si>
  <si>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</si>
  <si>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</si>
  <si>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</si>
  <si>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</si>
  <si>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</si>
  <si>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</si>
  <si>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</si>
  <si>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</si>
  <si>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</si>
  <si>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</si>
  <si>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</si>
  <si>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</si>
  <si>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</si>
  <si>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</si>
  <si>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</si>
  <si>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</si>
  <si>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</si>
  <si>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</si>
  <si>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</si>
  <si>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</si>
  <si>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</si>
  <si>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</si>
  <si>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</si>
  <si>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</si>
  <si>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</si>
  <si>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</si>
  <si>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</si>
  <si>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</si>
  <si>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</si>
  <si>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</si>
  <si>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</si>
  <si>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</si>
  <si>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</si>
  <si>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</si>
  <si>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</si>
  <si>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</si>
  <si>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</si>
  <si>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</si>
  <si>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</si>
  <si>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</si>
  <si>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</si>
  <si>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</si>
  <si>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</si>
  <si>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</si>
  <si>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</si>
  <si>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</si>
  <si>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</si>
  <si>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</si>
  <si>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</si>
  <si>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</si>
  <si>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</si>
  <si>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</si>
  <si>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</si>
  <si>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</si>
  <si>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</si>
  <si>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</si>
  <si>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</si>
  <si>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</si>
  <si>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</si>
  <si>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</si>
  <si>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</si>
  <si>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</si>
  <si>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</si>
  <si>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</si>
  <si>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</si>
  <si>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</si>
  <si>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</si>
  <si>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</si>
  <si>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</si>
  <si>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</si>
  <si>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</si>
  <si>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</si>
  <si>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</si>
  <si>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</si>
  <si>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</si>
  <si>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</si>
  <si>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</si>
  <si>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</si>
  <si>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</si>
  <si>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</si>
  <si>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</si>
  <si>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</si>
  <si>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</si>
  <si>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</si>
  <si>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</si>
  <si>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</si>
  <si>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</si>
  <si>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</si>
  <si>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</si>
  <si>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</si>
  <si>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</si>
  <si>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</si>
  <si>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</si>
  <si>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</si>
  <si>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</si>
  <si>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</si>
  <si>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</si>
  <si>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</si>
  <si>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</si>
  <si>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</si>
  <si>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</si>
  <si>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</si>
  <si>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</si>
  <si>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</si>
  <si>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</si>
  <si>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</si>
  <si>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</si>
  <si>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</si>
  <si>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</si>
  <si>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</si>
  <si>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</si>
  <si>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</si>
  <si>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</si>
  <si>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</si>
  <si>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</si>
  <si>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</si>
  <si>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</si>
  <si>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</si>
  <si>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</si>
  <si>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</si>
  <si>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</si>
  <si>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</si>
  <si>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</si>
  <si>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</si>
  <si>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</si>
  <si>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</si>
  <si>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</si>
  <si>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</si>
  <si>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</si>
  <si>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</si>
  <si>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</si>
  <si>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</si>
  <si>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</si>
  <si>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</si>
  <si>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</si>
  <si>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</si>
  <si>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</si>
  <si>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</si>
  <si>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</si>
  <si>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</si>
  <si>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</si>
  <si>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</si>
  <si>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</si>
  <si>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</si>
  <si>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</si>
  <si>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</si>
  <si>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</si>
  <si>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</si>
  <si>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</si>
  <si>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</si>
  <si>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</si>
  <si>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</si>
  <si>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</si>
  <si>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</si>
  <si>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</si>
  <si>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</si>
  <si>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</si>
  <si>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</si>
  <si>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</si>
  <si>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</si>
  <si>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</si>
  <si>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</si>
  <si>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</si>
  <si>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</si>
  <si>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</si>
  <si>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</si>
  <si>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</si>
  <si>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</si>
  <si>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</si>
  <si>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</si>
  <si>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</si>
  <si>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</si>
  <si>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</si>
  <si>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</si>
  <si>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</si>
  <si>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</si>
  <si>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</si>
  <si>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</si>
  <si>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</si>
  <si>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</si>
  <si>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</si>
  <si>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</si>
  <si>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</si>
  <si>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</si>
  <si>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</si>
  <si>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</si>
  <si>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</si>
  <si>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</si>
  <si>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</si>
  <si>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</si>
  <si>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</si>
  <si>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</si>
  <si>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</si>
  <si>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</si>
  <si>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</si>
  <si>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</si>
  <si>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</si>
  <si>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</si>
  <si>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</si>
  <si>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</si>
  <si>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</si>
  <si>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</si>
  <si>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</si>
  <si>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</si>
  <si>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</si>
  <si>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</si>
  <si>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</si>
  <si>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</si>
  <si>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</si>
  <si>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</si>
  <si>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</si>
  <si>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</si>
  <si>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</si>
  <si>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</si>
  <si>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</si>
  <si>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</si>
  <si>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</si>
  <si>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</si>
  <si>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</si>
  <si>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</si>
  <si>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</si>
  <si>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</si>
  <si>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</si>
  <si>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</si>
  <si>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</si>
  <si>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</si>
  <si>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</si>
  <si>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</si>
  <si>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</si>
  <si>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</si>
  <si>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</si>
  <si>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</si>
  <si>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</si>
  <si>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</si>
  <si>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</si>
  <si>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</si>
  <si>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</si>
  <si>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</si>
  <si>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</si>
  <si>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</si>
  <si>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</si>
  <si>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</si>
  <si>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</si>
  <si>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</si>
  <si>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</si>
  <si>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</si>
  <si>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</si>
  <si>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</si>
  <si>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</si>
  <si>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</si>
  <si>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</si>
  <si>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</si>
  <si>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</si>
  <si>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</si>
  <si>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</si>
  <si>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</si>
  <si>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</si>
  <si>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</si>
  <si>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</si>
  <si>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</si>
  <si>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</si>
  <si>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</si>
  <si>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</si>
  <si>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</si>
  <si>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</si>
  <si>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</si>
  <si>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</si>
  <si>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</si>
  <si>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</si>
  <si>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</si>
  <si>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</si>
  <si>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</si>
  <si>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</si>
  <si>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</si>
  <si>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</si>
  <si>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</si>
  <si>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</si>
  <si>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</si>
  <si>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</si>
  <si>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</si>
  <si>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</si>
  <si>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</si>
  <si>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</si>
  <si>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</si>
  <si>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</si>
  <si>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</si>
  <si>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</si>
  <si>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</si>
  <si>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</si>
  <si>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</si>
  <si>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</si>
  <si>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</si>
  <si>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</si>
  <si>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</si>
  <si>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</si>
  <si>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</si>
  <si>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</si>
  <si>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</si>
  <si>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</si>
  <si>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</si>
  <si>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</si>
  <si>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</si>
  <si>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</si>
  <si>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</si>
  <si>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</si>
  <si>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</si>
  <si>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</si>
  <si>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</si>
  <si>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</si>
  <si>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</si>
  <si>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</si>
  <si>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</si>
  <si>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</si>
  <si>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</si>
  <si>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</si>
  <si>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</si>
  <si>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</si>
  <si>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</si>
  <si>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</si>
  <si>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</si>
  <si>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</si>
  <si>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</si>
  <si>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</si>
  <si>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</si>
  <si>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</si>
  <si>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</si>
  <si>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</si>
  <si>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</si>
  <si>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</si>
  <si>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</si>
  <si>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</si>
  <si>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</si>
  <si>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</si>
  <si>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</si>
  <si>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</si>
  <si>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</si>
  <si>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</si>
  <si>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</si>
  <si>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</si>
  <si>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</si>
  <si>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</si>
  <si>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</si>
  <si>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</si>
  <si>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</si>
  <si>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</si>
  <si>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</si>
  <si>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</si>
  <si>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</si>
  <si>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</si>
  <si>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</si>
  <si>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</si>
  <si>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</si>
  <si>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</si>
  <si>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</si>
  <si>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</si>
  <si>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</si>
  <si>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</si>
  <si>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</si>
  <si>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</si>
  <si>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</si>
  <si>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</si>
  <si>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</si>
  <si>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</si>
  <si>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</si>
  <si>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</si>
  <si>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</si>
  <si>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</si>
  <si>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</si>
  <si>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</si>
  <si>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</si>
  <si>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</si>
  <si>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</si>
  <si>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</si>
  <si>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</si>
  <si>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</si>
  <si>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</si>
  <si>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</si>
  <si>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</si>
  <si>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</si>
  <si>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</si>
  <si>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</si>
  <si>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</si>
  <si>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</si>
  <si>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</si>
  <si>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</si>
  <si>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</si>
  <si>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</si>
  <si>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</si>
  <si>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</si>
  <si>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</si>
  <si>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</si>
  <si>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</si>
  <si>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</si>
  <si>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</si>
  <si>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</si>
  <si>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</si>
  <si>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</si>
  <si>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</si>
  <si>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</si>
  <si>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</si>
  <si>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</si>
  <si>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</si>
  <si>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</si>
  <si>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</si>
  <si>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</si>
  <si>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</si>
  <si>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</si>
  <si>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</si>
  <si>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</si>
  <si>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</si>
  <si>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</si>
  <si>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</si>
  <si>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</si>
  <si>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</si>
  <si>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</si>
  <si>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</si>
  <si>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</si>
  <si>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</si>
  <si>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</si>
  <si>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</si>
  <si>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</si>
  <si>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</si>
  <si>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</si>
  <si>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</si>
  <si>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</si>
  <si>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</si>
  <si>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</si>
  <si>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</si>
  <si>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</si>
  <si>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</si>
  <si>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</si>
  <si>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</si>
  <si>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</si>
  <si>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</si>
  <si>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</si>
  <si>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</si>
  <si>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</si>
  <si>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</si>
  <si>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</si>
  <si>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</si>
  <si>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</si>
  <si>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</si>
  <si>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</si>
  <si>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</si>
  <si>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</si>
  <si>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</si>
  <si>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</si>
  <si>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</si>
  <si>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</si>
  <si>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</si>
  <si>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</si>
  <si>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</si>
  <si>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</si>
  <si>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</si>
  <si>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</si>
  <si>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</si>
  <si>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</si>
  <si>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</si>
  <si>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</si>
  <si>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</si>
  <si>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</si>
  <si>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</si>
  <si>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</si>
  <si>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</si>
  <si>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</si>
  <si>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</si>
  <si>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</si>
  <si>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</si>
  <si>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</si>
  <si>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</si>
  <si>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</si>
  <si>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</si>
  <si>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</si>
  <si>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</si>
  <si>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</si>
  <si>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</si>
  <si>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</si>
  <si>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</si>
  <si>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</si>
  <si>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</si>
  <si>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</si>
  <si>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</si>
  <si>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</si>
  <si>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</si>
  <si>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</si>
  <si>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</si>
  <si>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</si>
  <si>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</si>
  <si>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</si>
  <si>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</si>
  <si>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</si>
  <si>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</si>
  <si>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</si>
  <si>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</si>
  <si>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</si>
  <si>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</si>
  <si>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</si>
  <si>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</si>
  <si>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</si>
  <si>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</si>
  <si>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</si>
  <si>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</si>
  <si>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</si>
  <si>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</si>
  <si>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</si>
  <si>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</si>
  <si>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</si>
  <si>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</si>
  <si>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</si>
  <si>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</si>
  <si>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</si>
  <si>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</si>
  <si>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</si>
  <si>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</si>
  <si>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</si>
  <si>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</si>
  <si>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</si>
  <si>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</si>
  <si>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</si>
  <si>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</si>
  <si>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</si>
  <si>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</si>
  <si>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</si>
  <si>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</si>
  <si>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</si>
  <si>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</si>
  <si>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</si>
  <si>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</si>
  <si>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</si>
  <si>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</si>
  <si>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</si>
  <si>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</si>
  <si>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</si>
  <si>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</si>
  <si>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</si>
  <si>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</si>
  <si>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</si>
  <si>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</si>
  <si>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</si>
  <si>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</si>
  <si>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</si>
  <si>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</si>
  <si>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</si>
  <si>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</si>
  <si>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</si>
  <si>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</si>
  <si>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</si>
  <si>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</si>
  <si>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</si>
  <si>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</si>
  <si>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</si>
  <si>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</si>
  <si>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</si>
  <si>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</si>
  <si>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</si>
  <si>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</si>
  <si>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</si>
  <si>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</si>
  <si>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</si>
  <si>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</si>
  <si>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</si>
  <si>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</si>
  <si>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</si>
  <si>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</si>
  <si>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</si>
  <si>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</si>
  <si>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</si>
  <si>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</si>
  <si>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</si>
  <si>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</si>
  <si>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</si>
  <si>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</si>
  <si>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</si>
  <si>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</si>
  <si>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</si>
  <si>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</si>
  <si>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</si>
  <si>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</si>
  <si>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</si>
  <si>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</si>
  <si>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</si>
  <si>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</si>
  <si>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</si>
  <si>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</si>
  <si>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</si>
  <si>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</si>
  <si>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</si>
  <si>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</si>
  <si>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</si>
  <si>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</si>
  <si>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</si>
  <si>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</si>
  <si>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</si>
  <si>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</si>
  <si>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</si>
  <si>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</si>
  <si>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</si>
  <si>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</si>
  <si>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</si>
  <si>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</si>
  <si>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</si>
  <si>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</si>
  <si>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</si>
  <si>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</si>
  <si>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</si>
  <si>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</si>
  <si>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</si>
  <si>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</si>
  <si>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</si>
  <si>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</si>
  <si>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</si>
  <si>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</si>
  <si>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</si>
  <si>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</si>
  <si>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</si>
  <si>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</si>
  <si>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</si>
  <si>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</si>
  <si>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</si>
  <si>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</si>
  <si>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</si>
  <si>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</si>
  <si>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</si>
  <si>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</si>
  <si>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</si>
  <si>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</si>
  <si>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</si>
  <si>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</si>
  <si>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</si>
  <si>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</si>
  <si>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</si>
  <si>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</si>
  <si>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</si>
  <si>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</si>
  <si>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</si>
  <si>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</si>
  <si>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</si>
  <si>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</si>
  <si>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</si>
  <si>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</si>
  <si>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</si>
  <si>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</si>
  <si>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</si>
  <si>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</si>
  <si>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</si>
  <si>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</si>
  <si>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</si>
  <si>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</si>
  <si>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</si>
  <si>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</si>
  <si>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</si>
  <si>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</si>
  <si>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</si>
  <si>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</si>
  <si>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</si>
  <si>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</si>
  <si>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</si>
  <si>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</si>
  <si>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</si>
  <si>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</si>
  <si>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</si>
  <si>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</si>
  <si>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</si>
  <si>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</si>
  <si>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</si>
  <si>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</si>
  <si>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</si>
  <si>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</si>
  <si>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</si>
  <si>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</si>
  <si>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</si>
  <si>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</si>
  <si>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</si>
  <si>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</si>
  <si>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</si>
  <si>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</si>
  <si>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</si>
  <si>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</si>
  <si>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</si>
  <si>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</si>
  <si>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</si>
  <si>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</si>
  <si>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</si>
  <si>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</si>
  <si>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</si>
  <si>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</si>
  <si>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</si>
  <si>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</si>
  <si>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</si>
  <si>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</si>
  <si>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</si>
  <si>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</si>
  <si>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</si>
  <si>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</si>
  <si>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</si>
  <si>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</si>
  <si>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</si>
  <si>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</si>
  <si>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</si>
  <si>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</si>
  <si>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</si>
  <si>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</si>
  <si>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</si>
  <si>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</si>
  <si>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</si>
  <si>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</si>
  <si>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</si>
  <si>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</si>
  <si>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</si>
  <si>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</si>
  <si>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</si>
  <si>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</si>
  <si>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</si>
  <si>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</si>
  <si>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</si>
  <si>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</si>
  <si>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</si>
  <si>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</si>
  <si>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</si>
  <si>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</si>
  <si>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</si>
  <si>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</si>
  <si>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</si>
  <si>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</si>
  <si>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</si>
  <si>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</si>
  <si>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</si>
  <si>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</si>
  <si>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</si>
  <si>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</si>
  <si>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</si>
  <si>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</si>
  <si>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</si>
  <si>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</si>
  <si>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</si>
  <si>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</si>
  <si>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</si>
  <si>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</si>
  <si>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</si>
  <si>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</si>
  <si>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</si>
  <si>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</si>
  <si>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</si>
  <si>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</si>
  <si>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</si>
  <si>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</si>
  <si>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</si>
  <si>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</si>
  <si>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</si>
  <si>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</si>
  <si>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</si>
  <si>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</si>
  <si>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</si>
  <si>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</si>
  <si>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</si>
  <si>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</si>
  <si>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</si>
  <si>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</si>
  <si>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</si>
  <si>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</si>
  <si>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</si>
  <si>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</si>
  <si>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</si>
  <si>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</si>
  <si>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</si>
  <si>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</si>
  <si>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</si>
  <si>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</si>
  <si>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</si>
  <si>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</si>
  <si>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</si>
  <si>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</si>
  <si>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</si>
  <si>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</si>
  <si>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</si>
  <si>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</si>
  <si>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</si>
  <si>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</si>
  <si>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</si>
  <si>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</si>
  <si>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</si>
  <si>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</si>
  <si>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</si>
  <si>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</si>
  <si>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</si>
  <si>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</si>
  <si>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</si>
  <si>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</si>
  <si>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</si>
  <si>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</si>
  <si>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</si>
  <si>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</si>
  <si>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</si>
  <si>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</si>
  <si>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</si>
  <si>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</si>
  <si>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</si>
  <si>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</si>
  <si>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</si>
  <si>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</si>
  <si>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</si>
  <si>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</si>
  <si>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</si>
  <si>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</si>
  <si>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</si>
  <si>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</si>
  <si>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</si>
  <si>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</si>
  <si>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</si>
  <si>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</si>
  <si>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</si>
  <si>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</si>
  <si>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</si>
  <si>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</si>
  <si>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</si>
  <si>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</si>
  <si>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</si>
  <si>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</si>
  <si>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</si>
  <si>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</si>
  <si>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</si>
  <si>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</si>
  <si>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</si>
  <si>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</si>
  <si>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</si>
  <si>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</si>
  <si>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</si>
  <si>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</si>
  <si>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</si>
  <si>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</si>
  <si>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</si>
  <si>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</si>
  <si>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</si>
  <si>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</si>
  <si>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</si>
  <si>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</si>
  <si>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</si>
  <si>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</si>
  <si>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</si>
  <si>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</si>
  <si>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</si>
  <si>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</si>
  <si>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</si>
  <si>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</si>
  <si>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</si>
  <si>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</si>
  <si>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</si>
  <si>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</si>
  <si>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</si>
  <si>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</si>
  <si>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</si>
  <si>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</si>
  <si>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</si>
  <si>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</si>
  <si>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</si>
  <si>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</si>
  <si>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</si>
  <si>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</si>
  <si>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</si>
  <si>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</si>
  <si>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</si>
  <si>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</si>
  <si>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</si>
  <si>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</si>
  <si>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</si>
  <si>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</si>
  <si>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</si>
  <si>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</si>
  <si>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</si>
  <si>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</si>
  <si>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</si>
  <si>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</si>
  <si>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</si>
  <si>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</si>
  <si>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</si>
  <si>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</si>
  <si>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</si>
  <si>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</si>
  <si>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</si>
  <si>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</si>
  <si>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</si>
  <si>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</si>
  <si>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</si>
  <si>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</si>
  <si>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</si>
  <si>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</si>
  <si>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</si>
  <si>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</si>
  <si>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</si>
  <si>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</si>
  <si>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</si>
  <si>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</si>
  <si>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</si>
  <si>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</si>
  <si>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</si>
  <si>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</si>
  <si>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</si>
  <si>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</si>
  <si>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</si>
  <si>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</si>
  <si>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</si>
  <si>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</si>
  <si>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</si>
  <si>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</si>
  <si>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</si>
  <si>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</si>
  <si>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</si>
  <si>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</si>
  <si>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</si>
  <si>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</si>
  <si>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</si>
  <si>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</si>
  <si>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</si>
  <si>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</si>
  <si>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</si>
  <si>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</si>
  <si>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</si>
  <si>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</si>
  <si>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</si>
  <si>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</si>
  <si>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</si>
  <si>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</si>
  <si>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</si>
  <si>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</si>
  <si>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</si>
  <si>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</si>
  <si>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</si>
  <si>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</si>
  <si>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</si>
  <si>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</si>
  <si>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</si>
  <si>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</si>
  <si>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</si>
  <si>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</si>
  <si>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</si>
  <si>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</si>
  <si>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</si>
  <si>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</si>
  <si>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</si>
  <si>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</si>
  <si>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</si>
  <si>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</si>
  <si>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</si>
  <si>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</si>
  <si>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</si>
  <si>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</si>
  <si>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</si>
  <si>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</si>
  <si>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</si>
  <si>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</si>
  <si>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</si>
  <si>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</si>
  <si>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</si>
  <si>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</si>
  <si>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</si>
  <si>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</si>
  <si>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</si>
  <si>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</si>
  <si>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</si>
  <si>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</si>
  <si>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</si>
  <si>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</si>
  <si>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</si>
  <si>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</si>
  <si>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</si>
  <si>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</si>
  <si>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</si>
  <si>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</si>
  <si>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</si>
  <si>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</si>
  <si>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</si>
  <si>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</si>
  <si>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</si>
  <si>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</si>
  <si>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</si>
  <si>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</si>
  <si>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</si>
  <si>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</si>
  <si>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</si>
  <si>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</si>
  <si>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</si>
  <si>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</si>
  <si>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</si>
  <si>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</si>
  <si>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</si>
  <si>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</si>
  <si>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</si>
  <si>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</si>
  <si>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</si>
  <si>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</si>
  <si>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</si>
  <si>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</si>
  <si>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</si>
  <si>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</si>
  <si>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</si>
  <si>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</si>
  <si>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</si>
  <si>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</si>
  <si>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</si>
  <si>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</si>
  <si>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</si>
  <si>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</si>
  <si>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</si>
  <si>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</si>
  <si>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</si>
  <si>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</si>
  <si>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</si>
  <si>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</si>
  <si>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</si>
  <si>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</si>
  <si>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</si>
  <si>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</si>
  <si>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</si>
  <si>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</si>
  <si>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</si>
  <si>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</si>
  <si>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</si>
  <si>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</si>
  <si>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</si>
  <si>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</si>
  <si>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</si>
  <si>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</si>
  <si>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</si>
  <si>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</si>
  <si>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</si>
  <si>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</si>
  <si>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</si>
  <si>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</si>
  <si>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</si>
  <si>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</si>
  <si>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</si>
  <si>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</si>
  <si>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</si>
  <si>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</si>
  <si>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</si>
  <si>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</si>
  <si>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</si>
  <si>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</si>
  <si>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</si>
  <si>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</si>
  <si>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</si>
  <si>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</si>
  <si>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</si>
  <si>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</si>
  <si>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</si>
  <si>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</si>
  <si>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</si>
  <si>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</si>
  <si>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</si>
  <si>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</si>
  <si>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</si>
  <si>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</si>
  <si>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</si>
  <si>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</si>
  <si>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</si>
  <si>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</si>
  <si>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</si>
  <si>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</si>
  <si>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</si>
  <si>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</si>
  <si>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</si>
  <si>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</si>
  <si>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</si>
  <si>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</si>
  <si>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</si>
  <si>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</si>
  <si>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</si>
  <si>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</si>
  <si>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</si>
  <si>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</si>
  <si>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</si>
  <si>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</si>
  <si>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</si>
  <si>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</si>
  <si>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</si>
  <si>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</si>
  <si>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</si>
  <si>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</si>
  <si>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</si>
  <si>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</si>
  <si>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</si>
  <si>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</si>
  <si>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</si>
  <si>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</si>
  <si>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</si>
  <si>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</si>
  <si>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</si>
  <si>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</si>
  <si>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</si>
  <si>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</si>
  <si>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</si>
  <si>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</si>
  <si>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</si>
  <si>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</si>
  <si>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</si>
  <si>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</si>
  <si>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</si>
  <si>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</si>
  <si>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</si>
  <si>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</si>
  <si>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</si>
  <si>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</si>
  <si>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</si>
  <si>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</si>
  <si>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</si>
  <si>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</si>
  <si>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</si>
  <si>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</si>
  <si>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</si>
  <si>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</si>
  <si>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</si>
  <si>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</si>
  <si>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</si>
  <si>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</si>
  <si>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</si>
  <si>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</si>
  <si>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</si>
  <si>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</si>
  <si>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</si>
  <si>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</si>
  <si>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</si>
  <si>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</si>
  <si>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</si>
  <si>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</si>
  <si>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</si>
  <si>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</si>
  <si>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</si>
  <si>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</si>
  <si>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</si>
  <si>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</si>
  <si>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</si>
  <si>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</si>
  <si>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</si>
  <si>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</si>
  <si>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</si>
  <si>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</si>
  <si>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</si>
  <si>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</si>
  <si>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</si>
  <si>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</si>
  <si>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</si>
  <si>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</si>
  <si>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</si>
  <si>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</si>
  <si>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</si>
  <si>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</si>
  <si>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</si>
  <si>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</si>
  <si>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</si>
  <si>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</si>
  <si>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</si>
  <si>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</si>
  <si>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</si>
  <si>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</si>
  <si>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</si>
  <si>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</si>
  <si>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</si>
  <si>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</si>
  <si>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</si>
  <si>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</si>
  <si>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</si>
  <si>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</si>
  <si>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</si>
  <si>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</si>
  <si>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</si>
  <si>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</si>
  <si>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</si>
  <si>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</si>
  <si>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</si>
  <si>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</si>
  <si>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</si>
  <si>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</si>
  <si>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</si>
  <si>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</si>
  <si>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</si>
  <si>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</si>
  <si>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</si>
  <si>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</si>
  <si>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</si>
  <si>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</si>
  <si>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</si>
  <si>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</si>
  <si>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</si>
  <si>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</si>
  <si>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</si>
  <si>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</si>
  <si>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</si>
  <si>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</si>
  <si>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</si>
  <si>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</si>
  <si>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</si>
  <si>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</si>
  <si>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</si>
  <si>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</si>
  <si>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</si>
  <si>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</si>
  <si>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</si>
  <si>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</si>
  <si>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</si>
  <si>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</si>
  <si>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</si>
  <si>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</si>
  <si>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</si>
  <si>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</si>
  <si>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</si>
  <si>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</si>
  <si>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</si>
  <si>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</si>
  <si>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</si>
  <si>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</si>
  <si>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</si>
  <si>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</si>
  <si>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</si>
  <si>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</si>
  <si>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</si>
  <si>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</si>
  <si>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</si>
  <si>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</si>
  <si>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</si>
  <si>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</si>
  <si>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</si>
  <si>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</si>
  <si>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</si>
  <si>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</si>
  <si>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</si>
  <si>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</si>
  <si>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</si>
  <si>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</si>
  <si>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</si>
  <si>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</si>
  <si>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</si>
  <si>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</si>
  <si>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</si>
  <si>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</si>
  <si>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</si>
  <si>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</si>
  <si>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</si>
  <si>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</si>
  <si>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</si>
  <si>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</si>
  <si>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</si>
  <si>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</si>
  <si>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</si>
  <si>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</si>
  <si>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</si>
  <si>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</si>
  <si>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</si>
  <si>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</si>
  <si>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</si>
  <si>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</si>
  <si>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</si>
  <si>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</si>
  <si>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</si>
  <si>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</si>
  <si>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</si>
  <si>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</si>
  <si>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</si>
  <si>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</si>
  <si>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</si>
  <si>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</si>
  <si>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</si>
  <si>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</si>
  <si>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</si>
  <si>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</si>
  <si>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</si>
  <si>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</si>
  <si>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</si>
  <si>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</si>
  <si>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</si>
  <si>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</si>
  <si>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</si>
  <si>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</si>
  <si>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</si>
  <si>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</si>
  <si>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</si>
  <si>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</si>
  <si>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</si>
  <si>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</si>
  <si>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</si>
  <si>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</si>
  <si>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</si>
  <si>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</si>
  <si>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</si>
  <si>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</si>
  <si>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</si>
  <si>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</si>
  <si>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</si>
  <si>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</si>
  <si>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</si>
  <si>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</si>
  <si>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</si>
  <si>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</si>
  <si>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</si>
  <si>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</si>
  <si>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</si>
  <si>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</si>
  <si>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</si>
  <si>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</si>
  <si>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</si>
  <si>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</si>
  <si>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</si>
  <si>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</si>
  <si>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</si>
  <si>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</si>
  <si>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</si>
  <si>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</si>
  <si>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</si>
  <si>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</si>
  <si>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</si>
  <si>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</si>
  <si>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</si>
  <si>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</si>
  <si>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</si>
  <si>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</si>
  <si>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</si>
  <si>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</si>
  <si>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</si>
  <si>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</si>
  <si>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</si>
  <si>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</si>
  <si>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</si>
  <si>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</si>
  <si>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</si>
  <si>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</si>
  <si>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</si>
  <si>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</si>
  <si>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</si>
  <si>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</si>
  <si>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</si>
  <si>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</si>
  <si>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</si>
  <si>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</si>
  <si>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</si>
  <si>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</si>
  <si>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</si>
  <si>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</si>
  <si>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</si>
  <si>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</si>
  <si>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</si>
  <si>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</si>
  <si>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</si>
  <si>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</si>
  <si>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</si>
  <si>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</si>
  <si>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</si>
  <si>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</si>
  <si>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</si>
  <si>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</si>
  <si>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</si>
  <si>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</si>
  <si>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</si>
  <si>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</si>
  <si>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</si>
  <si>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</si>
  <si>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</si>
  <si>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</si>
  <si>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</si>
  <si>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</si>
  <si>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</si>
  <si>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</si>
  <si>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</si>
  <si>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</si>
  <si>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</si>
  <si>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</si>
  <si>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</si>
  <si>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</si>
  <si>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</si>
  <si>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</si>
  <si>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</si>
  <si>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</si>
  <si>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</si>
  <si>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</si>
  <si>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</si>
  <si>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</si>
  <si>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</si>
  <si>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</si>
  <si>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</si>
  <si>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</si>
  <si>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</si>
  <si>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</si>
  <si>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</si>
  <si>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</si>
  <si>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</si>
  <si>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</si>
  <si>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</si>
  <si>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</si>
  <si>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</si>
  <si>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</si>
  <si>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</si>
  <si>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</si>
  <si>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</si>
  <si>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</si>
  <si>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</si>
  <si>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</si>
  <si>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</si>
  <si>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</si>
  <si>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</si>
  <si>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</si>
  <si>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</si>
  <si>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</si>
  <si>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</si>
  <si>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</si>
  <si>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</si>
  <si>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</si>
  <si>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</si>
  <si>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</si>
  <si>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</si>
  <si>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</si>
  <si>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</si>
  <si>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</si>
  <si>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</si>
  <si>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</si>
  <si>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</si>
  <si>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</si>
  <si>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</si>
  <si>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</si>
  <si>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</si>
  <si>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</si>
  <si>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</si>
  <si>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</si>
  <si>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</si>
  <si>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</si>
  <si>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</si>
  <si>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</si>
  <si>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</si>
  <si>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</si>
  <si>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</si>
  <si>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</si>
  <si>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</si>
  <si>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</si>
  <si>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</si>
  <si>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</si>
  <si>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</si>
  <si>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</si>
  <si>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</si>
  <si>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</si>
  <si>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</si>
  <si>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</si>
  <si>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</si>
  <si>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</si>
  <si>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</si>
  <si>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</si>
  <si>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</si>
  <si>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</si>
  <si>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</si>
  <si>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</si>
  <si>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</si>
  <si>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</si>
  <si>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</si>
  <si>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</si>
  <si>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</si>
  <si>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</si>
  <si>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</si>
  <si>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</si>
  <si>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</si>
  <si>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</si>
  <si>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</si>
  <si>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</si>
  <si>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</si>
  <si>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</si>
  <si>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</si>
  <si>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</si>
  <si>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</si>
  <si>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</si>
  <si>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</si>
  <si>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</si>
  <si>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</si>
  <si>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</si>
  <si>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</si>
  <si>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</si>
  <si>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</si>
  <si>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</si>
  <si>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</si>
  <si>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</si>
  <si>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</si>
  <si>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</si>
  <si>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</si>
  <si>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</si>
  <si>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</si>
  <si>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</si>
  <si>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</si>
  <si>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</si>
  <si>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</si>
  <si>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</si>
  <si>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</si>
  <si>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</si>
  <si>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</si>
  <si>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</si>
  <si>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</si>
  <si>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</si>
  <si>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</si>
  <si>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</si>
  <si>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</si>
  <si>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</si>
  <si>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</si>
  <si>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</si>
  <si>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</si>
  <si>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</si>
  <si>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</si>
  <si>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</si>
  <si>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</si>
  <si>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</si>
  <si>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</si>
  <si>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</si>
  <si>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</si>
  <si>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</si>
  <si>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</si>
  <si>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</si>
  <si>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</si>
  <si>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</si>
  <si>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</si>
  <si>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</si>
  <si>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</si>
  <si>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</si>
  <si>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</si>
  <si>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</si>
  <si>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</si>
  <si>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</si>
  <si>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</si>
  <si>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</si>
  <si>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</si>
  <si>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</si>
  <si>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</si>
  <si>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</si>
  <si>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</si>
  <si>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</si>
  <si>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</si>
  <si>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</si>
  <si>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</si>
  <si>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</si>
  <si>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</si>
  <si>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</si>
  <si>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</si>
  <si>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</si>
  <si>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</si>
  <si>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</si>
  <si>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</si>
  <si>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</si>
  <si>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</si>
  <si>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</si>
  <si>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</si>
  <si>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</si>
  <si>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</si>
  <si>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</si>
  <si>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</si>
  <si>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</si>
  <si>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</si>
  <si>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</si>
  <si>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</si>
  <si>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</si>
  <si>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</si>
  <si>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</si>
  <si>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</si>
  <si>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</si>
  <si>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</si>
  <si>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</si>
  <si>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</si>
  <si>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</si>
  <si>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</si>
  <si>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</si>
  <si>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</si>
  <si>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</si>
  <si>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</si>
  <si>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</si>
  <si>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</si>
  <si>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</si>
  <si>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</si>
  <si>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</si>
  <si>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</si>
  <si>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</si>
  <si>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</si>
  <si>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</si>
  <si>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</si>
  <si>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</si>
  <si>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</si>
  <si>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</si>
  <si>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</si>
  <si>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</si>
  <si>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</si>
  <si>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</si>
  <si>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</si>
  <si>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</si>
  <si>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</si>
  <si>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</si>
  <si>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</si>
  <si>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</si>
  <si>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</si>
  <si>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</si>
  <si>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</si>
  <si>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</si>
  <si>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</si>
  <si>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</si>
  <si>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</si>
  <si>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</si>
  <si>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</si>
  <si>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</si>
  <si>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</si>
  <si>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</si>
  <si>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</si>
  <si>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</si>
  <si>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</si>
  <si>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</si>
  <si>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</si>
  <si>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</si>
  <si>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</si>
  <si>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</si>
  <si>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</si>
  <si>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</si>
  <si>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</si>
  <si>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</si>
  <si>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</si>
  <si>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</si>
  <si>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</si>
  <si>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</si>
  <si>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</si>
  <si>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</si>
  <si>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</si>
  <si>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</si>
  <si>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</si>
  <si>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</si>
  <si>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</si>
  <si>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</si>
  <si>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</si>
  <si>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</si>
  <si>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</si>
  <si>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</si>
  <si>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</si>
  <si>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</si>
  <si>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</si>
  <si>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</si>
  <si>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</si>
  <si>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</si>
  <si>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</si>
  <si>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</si>
  <si>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</si>
  <si>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</si>
  <si>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</si>
  <si>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</si>
  <si>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</si>
  <si>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</si>
  <si>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</si>
  <si>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</si>
  <si>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</si>
  <si>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</si>
  <si>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</si>
  <si>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</si>
  <si>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</si>
  <si>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</si>
  <si>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</si>
  <si>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</si>
  <si>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</si>
  <si>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</si>
  <si>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</si>
  <si>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</si>
  <si>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</si>
  <si>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</si>
  <si>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</si>
  <si>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</si>
  <si>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</si>
  <si>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</si>
  <si>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</si>
  <si>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</si>
  <si>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</si>
  <si>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</si>
  <si>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</si>
  <si>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</si>
  <si>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</si>
  <si>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</si>
  <si>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</si>
  <si>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</si>
  <si>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</si>
  <si>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</si>
  <si>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</si>
  <si>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</si>
  <si>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</si>
  <si>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</si>
  <si>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</si>
  <si>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</si>
  <si>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</si>
  <si>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</si>
  <si>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</si>
  <si>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</si>
  <si>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</si>
  <si>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</si>
  <si>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</si>
  <si>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</si>
  <si>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</si>
  <si>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</si>
  <si>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</si>
  <si>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</si>
  <si>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</si>
  <si>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</si>
  <si>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</si>
  <si>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</si>
  <si>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</si>
  <si>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</si>
  <si>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</si>
  <si>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</si>
  <si>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</si>
  <si>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</si>
  <si>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</si>
  <si>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</si>
  <si>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</si>
  <si>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</si>
  <si>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</si>
  <si>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</si>
  <si>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</si>
  <si>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</si>
  <si>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</si>
  <si>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</si>
  <si>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</si>
  <si>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</si>
  <si>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</si>
  <si>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</si>
  <si>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</si>
  <si>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</si>
  <si>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</si>
  <si>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</si>
  <si>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</si>
  <si>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</si>
  <si>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</si>
  <si>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</si>
  <si>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</si>
  <si>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</si>
  <si>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</si>
  <si>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</si>
  <si>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</si>
  <si>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</si>
  <si>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</si>
  <si>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</si>
  <si>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</si>
  <si>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</si>
  <si>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</si>
  <si>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</si>
  <si>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</si>
  <si>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</si>
  <si>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</si>
  <si>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</si>
  <si>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</si>
  <si>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</si>
  <si>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</si>
  <si>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</si>
  <si>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</si>
  <si>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</si>
  <si>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</si>
  <si>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</si>
  <si>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</si>
  <si>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</si>
  <si>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</si>
  <si>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</si>
  <si>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</si>
  <si>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</si>
  <si>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</si>
  <si>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</si>
  <si>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</si>
  <si>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</si>
  <si>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</si>
  <si>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</si>
  <si>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</si>
  <si>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</si>
  <si>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</si>
  <si>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</si>
  <si>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</si>
  <si>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</si>
  <si>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</si>
  <si>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</si>
  <si>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</si>
  <si>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</si>
  <si>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</si>
  <si>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</si>
  <si>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</si>
  <si>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</si>
  <si>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</si>
  <si>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</si>
  <si>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</si>
  <si>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</si>
  <si>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</si>
  <si>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</si>
  <si>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</si>
  <si>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</si>
  <si>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</si>
  <si>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</si>
  <si>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</si>
  <si>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</si>
  <si>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</si>
  <si>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</si>
  <si>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</si>
  <si>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</si>
  <si>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</si>
  <si>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</si>
  <si>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</si>
  <si>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</si>
  <si>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</si>
  <si>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</si>
  <si>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</si>
  <si>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</si>
  <si>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</si>
  <si>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</si>
  <si>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</si>
  <si>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</si>
  <si>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</si>
  <si>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</si>
  <si>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</si>
  <si>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</si>
  <si>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</si>
  <si>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</si>
  <si>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</si>
  <si>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</si>
  <si>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</si>
  <si>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</si>
  <si>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</si>
  <si>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</si>
  <si>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</si>
  <si>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</si>
  <si>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</si>
  <si>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</si>
  <si>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</si>
  <si>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</si>
  <si>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</si>
  <si>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</si>
  <si>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</si>
  <si>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</si>
  <si>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</si>
  <si>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</si>
  <si>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</si>
  <si>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</si>
  <si>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</si>
  <si>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</si>
  <si>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</si>
  <si>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</si>
  <si>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</si>
  <si>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</si>
  <si>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</si>
  <si>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</si>
  <si>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</si>
  <si>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</si>
  <si>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</si>
  <si>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</si>
  <si>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</si>
  <si>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</si>
  <si>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</si>
  <si>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</si>
  <si>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</si>
  <si>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</si>
  <si>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</si>
  <si>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</si>
  <si>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</si>
  <si>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</si>
  <si>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</si>
  <si>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</si>
  <si>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</si>
  <si>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</si>
  <si>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</si>
  <si>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</si>
  <si>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</si>
  <si>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</si>
  <si>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</si>
  <si>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</si>
  <si>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</si>
  <si>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</si>
  <si>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</si>
  <si>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</si>
  <si>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</si>
  <si>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</si>
  <si>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</si>
  <si>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</si>
  <si>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</si>
  <si>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</si>
  <si>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</si>
  <si>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</si>
  <si>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</si>
  <si>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</si>
  <si>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</si>
  <si>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</si>
  <si>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</si>
  <si>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</si>
  <si>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</si>
  <si>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</si>
  <si>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</si>
  <si>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</si>
  <si>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</si>
  <si>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</si>
  <si>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</si>
  <si>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</si>
  <si>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</si>
  <si>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</si>
  <si>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</si>
  <si>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</si>
  <si>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</si>
  <si>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</si>
  <si>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</si>
  <si>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</si>
  <si>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</si>
  <si>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</si>
  <si>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</si>
  <si>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</si>
  <si>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</si>
  <si>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</si>
  <si>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</si>
  <si>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</si>
  <si>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</si>
  <si>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</si>
  <si>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</si>
  <si>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</si>
  <si>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</si>
  <si>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</si>
  <si>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</si>
  <si>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</si>
  <si>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</si>
  <si>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</si>
  <si>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</si>
  <si>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</si>
  <si>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</si>
  <si>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</si>
  <si>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</si>
  <si>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</si>
  <si>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</si>
  <si>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</si>
  <si>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</si>
  <si>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</si>
  <si>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</si>
  <si>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</si>
  <si>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</si>
  <si>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</si>
  <si>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</si>
  <si>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</si>
  <si>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</si>
  <si>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</si>
  <si>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</si>
  <si>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</si>
  <si>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</si>
  <si>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</si>
  <si>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</si>
  <si>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</si>
  <si>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</si>
  <si>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</si>
  <si>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</si>
  <si>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</si>
  <si>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</si>
  <si>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</si>
  <si>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</si>
  <si>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</si>
  <si>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</si>
  <si>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</si>
  <si>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</si>
  <si>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</si>
  <si>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</si>
  <si>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</si>
  <si>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</si>
  <si>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</si>
  <si>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</si>
  <si>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</si>
  <si>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</si>
  <si>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</si>
  <si>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</si>
  <si>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</si>
  <si>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</si>
  <si>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</si>
  <si>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</si>
  <si>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</si>
  <si>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</si>
  <si>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</si>
  <si>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</si>
  <si>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</si>
  <si>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</si>
  <si>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</si>
  <si>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</si>
  <si>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</si>
  <si>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</si>
  <si>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</si>
  <si>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</si>
  <si>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</si>
  <si>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</si>
  <si>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</si>
  <si>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</si>
  <si>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</si>
  <si>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</si>
  <si>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</si>
  <si>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</si>
  <si>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</si>
  <si>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</si>
  <si>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</si>
  <si>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</si>
  <si>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</si>
  <si>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</si>
  <si>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</si>
  <si>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</si>
  <si>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</si>
  <si>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</si>
  <si>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</si>
  <si>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</si>
  <si>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</si>
  <si>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</si>
  <si>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</si>
  <si>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</si>
  <si>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</si>
  <si>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</si>
  <si>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</si>
  <si>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</si>
  <si>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</si>
  <si>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</si>
  <si>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</si>
  <si>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</si>
  <si>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</si>
  <si>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</si>
  <si>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</si>
  <si>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</si>
  <si>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</si>
  <si>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</si>
  <si>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</si>
  <si>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</si>
  <si>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</si>
  <si>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</si>
  <si>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</si>
  <si>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</si>
  <si>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</si>
  <si>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</si>
  <si>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</si>
  <si>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</si>
  <si>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</si>
  <si>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</si>
  <si>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</si>
  <si>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</si>
  <si>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</si>
  <si>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</si>
  <si>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</si>
  <si>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</si>
  <si>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</si>
  <si>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</si>
  <si>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</si>
  <si>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</si>
  <si>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</si>
  <si>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</si>
  <si>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</si>
  <si>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</si>
  <si>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</si>
  <si>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</si>
  <si>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</si>
  <si>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</si>
  <si>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</si>
  <si>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</si>
  <si>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</si>
  <si>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</si>
  <si>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</si>
  <si>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</si>
  <si>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</si>
  <si>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</si>
  <si>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</si>
  <si>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</si>
  <si>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</si>
  <si>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</si>
  <si>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</si>
  <si>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</si>
  <si>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</si>
  <si>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</si>
  <si>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</si>
  <si>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</si>
  <si>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</si>
  <si>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</si>
  <si>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</si>
  <si>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</si>
  <si>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</si>
  <si>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</si>
  <si>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</si>
  <si>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</si>
  <si>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</si>
  <si>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</si>
  <si>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</si>
  <si>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</si>
  <si>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</si>
  <si>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</si>
  <si>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</si>
  <si>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</si>
  <si>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</si>
  <si>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</si>
  <si>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</si>
  <si>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</si>
  <si>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</si>
  <si>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</si>
  <si>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</si>
  <si>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</si>
  <si>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</si>
  <si>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</si>
  <si>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</si>
  <si>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</si>
  <si>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</si>
  <si>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</si>
  <si>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</si>
  <si>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</si>
  <si>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</si>
  <si>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</si>
  <si>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</si>
  <si>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</si>
  <si>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</si>
  <si>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</si>
  <si>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</si>
  <si>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</si>
  <si>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</si>
  <si>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</si>
  <si>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</si>
  <si>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</si>
  <si>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</si>
  <si>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</si>
  <si>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</si>
  <si>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</si>
  <si>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</si>
  <si>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</si>
  <si>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</si>
  <si>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</si>
  <si>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</si>
  <si>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</si>
  <si>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</si>
  <si>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</si>
  <si>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</si>
  <si>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</si>
  <si>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</si>
  <si>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</si>
  <si>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</si>
  <si>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</si>
  <si>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</si>
  <si>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</si>
  <si>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</si>
  <si>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</si>
  <si>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</si>
  <si>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</si>
  <si>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</si>
  <si>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</si>
  <si>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</si>
  <si>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</si>
  <si>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</si>
  <si>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</si>
  <si>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</si>
  <si>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</si>
  <si>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</si>
  <si>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</si>
  <si>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</si>
  <si>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</si>
  <si>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</si>
  <si>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</si>
  <si>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</si>
  <si>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</si>
  <si>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</si>
  <si>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</si>
  <si>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</si>
  <si>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</si>
  <si>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</si>
  <si>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</si>
  <si>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</si>
  <si>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</si>
  <si>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</si>
  <si>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</si>
  <si>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</si>
  <si>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</si>
  <si>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</si>
  <si>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</si>
  <si>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</si>
  <si>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</si>
  <si>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</si>
  <si>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</si>
  <si>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</si>
  <si>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</si>
  <si>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</si>
  <si>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</si>
  <si>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</si>
  <si>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</si>
  <si>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</si>
  <si>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</si>
  <si>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</si>
  <si>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</si>
  <si>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</si>
  <si>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</si>
  <si>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</si>
  <si>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</si>
  <si>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</si>
  <si>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</si>
  <si>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</si>
  <si>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</si>
  <si>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</si>
  <si>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</si>
  <si>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</si>
  <si>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</si>
  <si>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</si>
  <si>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</si>
  <si>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</si>
  <si>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</si>
  <si>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</si>
  <si>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</si>
  <si>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</si>
  <si>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</si>
  <si>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</si>
  <si>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</si>
  <si>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</si>
  <si>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</si>
  <si>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</si>
  <si>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</si>
  <si>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</si>
  <si>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</si>
  <si>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</si>
  <si>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</si>
  <si>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</si>
  <si>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</si>
  <si>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</si>
  <si>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</si>
  <si>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</si>
  <si>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</si>
  <si>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</si>
  <si>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</si>
  <si>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</si>
  <si>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</si>
  <si>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</si>
  <si>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</si>
  <si>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</si>
  <si>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</si>
  <si>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</si>
  <si>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</si>
  <si>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</si>
  <si>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</si>
  <si>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</si>
  <si>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</si>
  <si>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</si>
  <si>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</si>
  <si>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</si>
  <si>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</si>
  <si>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</si>
  <si>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</si>
  <si>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</si>
  <si>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</si>
  <si>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</si>
  <si>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</si>
  <si>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</si>
  <si>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</si>
  <si>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</si>
  <si>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</si>
  <si>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</si>
  <si>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</si>
  <si>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</si>
  <si>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</si>
  <si>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</si>
  <si>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</si>
  <si>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</si>
  <si>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</si>
  <si>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</si>
  <si>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</si>
  <si>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</si>
  <si>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</si>
  <si>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</si>
  <si>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</si>
  <si>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</si>
  <si>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</si>
  <si>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</si>
  <si>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</si>
  <si>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</si>
  <si>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</si>
  <si>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</si>
  <si>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</si>
  <si>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</si>
  <si>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</si>
  <si>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</si>
  <si>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</si>
  <si>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</si>
  <si>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</si>
  <si>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</si>
  <si>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</si>
  <si>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</si>
  <si>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</si>
  <si>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</si>
  <si>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</si>
  <si>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</si>
  <si>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</si>
  <si>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</si>
  <si>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</si>
  <si>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</si>
  <si>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</si>
  <si>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</si>
  <si>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</si>
  <si>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</si>
  <si>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</si>
  <si>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</si>
  <si>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</si>
  <si>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</si>
  <si>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</si>
  <si>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</si>
  <si>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</si>
  <si>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</si>
  <si>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</si>
  <si>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</si>
  <si>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</si>
  <si>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</si>
  <si>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</si>
  <si>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</si>
  <si>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</si>
  <si>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</si>
  <si>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</si>
  <si>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</si>
  <si>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</si>
  <si>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</si>
  <si>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</si>
  <si>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</si>
  <si>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</si>
  <si>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</si>
  <si>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</si>
  <si>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</si>
  <si>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</si>
  <si>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</si>
  <si>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</si>
  <si>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</si>
  <si>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</si>
  <si>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</si>
  <si>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</si>
  <si>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</si>
  <si>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</si>
  <si>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</si>
  <si>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</si>
  <si>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</si>
  <si>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</si>
  <si>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</si>
  <si>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</si>
  <si>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</si>
  <si>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</si>
  <si>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</si>
  <si>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</si>
  <si>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</si>
  <si>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</si>
  <si>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</si>
  <si>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</si>
  <si>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</si>
  <si>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</si>
  <si>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</si>
  <si>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</si>
  <si>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</si>
  <si>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</si>
  <si>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</si>
  <si>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</si>
  <si>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</si>
  <si>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</si>
  <si>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</si>
  <si>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</si>
  <si>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</si>
  <si>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</si>
  <si>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</si>
  <si>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</si>
  <si>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</si>
  <si>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</si>
  <si>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</si>
  <si>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</si>
  <si>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</si>
  <si>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</si>
  <si>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</si>
  <si>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</si>
  <si>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</si>
  <si>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</si>
  <si>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</si>
  <si>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</si>
  <si>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</si>
  <si>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</si>
  <si>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</si>
  <si>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</si>
  <si>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</si>
  <si>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</si>
  <si>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</si>
  <si>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</si>
  <si>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</si>
  <si>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</si>
  <si>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</si>
  <si>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</si>
  <si>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</si>
  <si>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</si>
  <si>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</si>
  <si>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</si>
  <si>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</si>
  <si>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</si>
  <si>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</si>
  <si>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</si>
  <si>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</si>
  <si>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</si>
  <si>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</si>
  <si>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</si>
  <si>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</si>
  <si>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</si>
  <si>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</si>
  <si>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</si>
  <si>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</si>
  <si>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</si>
  <si>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</si>
  <si>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</si>
  <si>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</si>
  <si>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</si>
  <si>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</si>
  <si>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</si>
  <si>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</si>
  <si>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</si>
  <si>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</si>
  <si>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</si>
  <si>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</si>
  <si>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</si>
  <si>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</si>
  <si>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</si>
  <si>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</si>
  <si>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</si>
  <si>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</si>
  <si>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</si>
  <si>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</si>
  <si>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</si>
  <si>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</si>
  <si>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</si>
  <si>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</si>
  <si>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</si>
  <si>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</si>
  <si>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</si>
  <si>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</si>
  <si>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</si>
  <si>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</si>
  <si>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</si>
  <si>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</si>
  <si>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</si>
  <si>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</si>
  <si>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</si>
  <si>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</si>
  <si>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</si>
  <si>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</si>
  <si>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</si>
  <si>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</si>
  <si>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</si>
  <si>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</si>
  <si>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</si>
  <si>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</si>
  <si>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</si>
  <si>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</si>
  <si>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</si>
  <si>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</si>
  <si>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</si>
  <si>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</si>
  <si>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</si>
  <si>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</si>
  <si>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</si>
  <si>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</si>
  <si>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</si>
  <si>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</si>
  <si>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</si>
  <si>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</si>
  <si>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</si>
  <si>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</si>
  <si>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</si>
  <si>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</si>
  <si>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</si>
  <si>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</si>
  <si>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</si>
  <si>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</si>
  <si>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</si>
  <si>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</si>
  <si>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</si>
  <si>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</si>
  <si>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</si>
  <si>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</si>
  <si>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</si>
  <si>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</si>
  <si>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</si>
  <si>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</si>
  <si>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</si>
  <si>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</si>
  <si>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</si>
  <si>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</si>
  <si>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</si>
  <si>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</si>
  <si>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</si>
  <si>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</si>
  <si>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</si>
  <si>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</si>
  <si>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</si>
  <si>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</si>
  <si>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</si>
  <si>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</si>
  <si>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</si>
  <si>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</si>
  <si>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</si>
  <si>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</si>
  <si>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</si>
  <si>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</si>
  <si>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</si>
  <si>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</si>
  <si>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</si>
  <si>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</si>
  <si>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</si>
  <si>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</si>
  <si>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</si>
  <si>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</si>
  <si>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</si>
  <si>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</si>
  <si>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</si>
  <si>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</si>
  <si>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</si>
  <si>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</si>
  <si>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</si>
  <si>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</si>
  <si>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</si>
  <si>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</si>
  <si>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</si>
  <si>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</si>
  <si>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</si>
  <si>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</si>
  <si>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</si>
  <si>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</si>
  <si>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</si>
  <si>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</si>
  <si>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</si>
  <si>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</si>
  <si>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</si>
  <si>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</si>
  <si>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</si>
  <si>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</si>
  <si>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</si>
  <si>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</si>
  <si>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</si>
  <si>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</si>
  <si>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</si>
  <si>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</si>
  <si>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</si>
  <si>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</si>
  <si>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</si>
  <si>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</si>
  <si>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</si>
  <si>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</si>
  <si>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</si>
  <si>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</si>
  <si>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</si>
  <si>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</si>
  <si>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</si>
  <si>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</si>
  <si>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</si>
  <si>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</si>
  <si>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</si>
  <si>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</si>
  <si>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</si>
  <si>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</si>
  <si>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</si>
  <si>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</si>
  <si>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</si>
  <si>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</si>
  <si>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</si>
  <si>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</si>
  <si>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</si>
  <si>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</si>
  <si>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</si>
  <si>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</si>
  <si>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</si>
  <si>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</si>
  <si>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</si>
  <si>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</si>
  <si>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</si>
  <si>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</si>
  <si>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</si>
  <si>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</si>
  <si>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</si>
  <si>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</si>
  <si>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</si>
  <si>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</si>
  <si>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</si>
  <si>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</si>
  <si>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</si>
  <si>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</si>
  <si>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</si>
  <si>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</si>
  <si>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</si>
  <si>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</si>
  <si>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</si>
  <si>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</si>
  <si>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</si>
  <si>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</si>
  <si>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</si>
  <si>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</si>
  <si>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</si>
  <si>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</si>
  <si>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</si>
  <si>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</si>
  <si>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</si>
  <si>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</si>
  <si>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</si>
  <si>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</si>
  <si>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</si>
  <si>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</si>
  <si>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</si>
  <si>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</si>
  <si>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</si>
  <si>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</si>
  <si>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</si>
  <si>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</si>
  <si>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</si>
  <si>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</si>
  <si>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</si>
  <si>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</si>
  <si>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</si>
  <si>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</si>
  <si>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</si>
  <si>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</si>
  <si>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</si>
  <si>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</si>
  <si>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</si>
  <si>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</si>
  <si>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</si>
  <si>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</si>
  <si>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</si>
  <si>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</si>
  <si>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</si>
  <si>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</si>
  <si>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</si>
  <si>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</si>
  <si>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</si>
  <si>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</si>
  <si>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</si>
  <si>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</si>
  <si>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</si>
  <si>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</si>
  <si>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</si>
  <si>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</si>
  <si>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</si>
  <si>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</si>
  <si>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</si>
  <si>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</si>
  <si>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</si>
  <si>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</si>
  <si>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</si>
  <si>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</si>
  <si>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</si>
  <si>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</si>
  <si>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</si>
  <si>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</si>
  <si>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</si>
  <si>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</si>
  <si>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</si>
  <si>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</si>
  <si>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</si>
  <si>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</si>
  <si>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</si>
  <si>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</si>
  <si>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</si>
  <si>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</si>
  <si>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</si>
  <si>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</si>
  <si>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</si>
  <si>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</si>
  <si>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</si>
  <si>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</si>
  <si>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</si>
  <si>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</si>
  <si>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</si>
  <si>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</si>
  <si>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</si>
  <si>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</si>
  <si>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</si>
  <si>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</si>
  <si>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</si>
  <si>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</si>
  <si>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</si>
  <si>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</si>
  <si>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</si>
  <si>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</si>
  <si>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</si>
  <si>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</si>
  <si>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</si>
  <si>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</si>
  <si>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</si>
  <si>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</si>
  <si>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</si>
  <si>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</si>
  <si>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</si>
  <si>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</si>
  <si>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</si>
  <si>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</si>
  <si>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</si>
  <si>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</si>
  <si>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</si>
  <si>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</si>
  <si>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</si>
  <si>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</si>
  <si>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</si>
  <si>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</si>
  <si>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</si>
  <si>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</si>
  <si>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</si>
  <si>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</si>
  <si>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</si>
  <si>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</si>
  <si>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</si>
  <si>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</si>
  <si>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</si>
  <si>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</si>
  <si>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</si>
  <si>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</si>
  <si>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</si>
  <si>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</si>
  <si>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</si>
  <si>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</si>
  <si>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</si>
  <si>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</si>
  <si>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</si>
  <si>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</si>
  <si>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</si>
  <si>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</si>
  <si>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</si>
  <si>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</si>
  <si>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</si>
  <si>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</si>
  <si>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</si>
  <si>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</si>
  <si>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</si>
  <si>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</si>
  <si>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</si>
  <si>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</si>
  <si>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</si>
  <si>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</si>
  <si>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</si>
  <si>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</si>
  <si>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</si>
  <si>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</si>
  <si>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</si>
  <si>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</si>
  <si>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</si>
  <si>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</si>
  <si>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</si>
  <si>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</si>
  <si>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</si>
  <si>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</si>
  <si>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</si>
  <si>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</si>
  <si>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</si>
  <si>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</si>
  <si>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</si>
  <si>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</si>
  <si>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</si>
  <si>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</si>
  <si>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</si>
  <si>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</si>
  <si>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</si>
  <si>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</si>
  <si>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</si>
  <si>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</si>
  <si>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</si>
  <si>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</si>
  <si>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</si>
  <si>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</si>
  <si>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</si>
  <si>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</si>
  <si>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</si>
  <si>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</si>
  <si>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</si>
  <si>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</si>
  <si>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</si>
  <si>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</si>
  <si>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</si>
  <si>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</si>
  <si>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</si>
  <si>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</si>
  <si>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</si>
  <si>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</si>
  <si>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</si>
  <si>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</si>
  <si>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</si>
  <si>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</si>
  <si>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</si>
  <si>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</si>
  <si>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</si>
  <si>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</si>
  <si>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</si>
  <si>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</si>
  <si>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</si>
  <si>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</si>
  <si>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</si>
  <si>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</si>
  <si>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</si>
  <si>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</si>
  <si>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</si>
  <si>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</si>
  <si>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</si>
  <si>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</si>
  <si>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</si>
  <si>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</si>
  <si>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</si>
  <si>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</si>
  <si>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</si>
  <si>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</si>
  <si>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</si>
  <si>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</si>
  <si>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</si>
  <si>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</si>
  <si>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</si>
  <si>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</si>
  <si>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</si>
  <si>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</si>
  <si>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</si>
  <si>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</si>
  <si>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</si>
  <si>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</si>
  <si>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</si>
  <si>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</si>
  <si>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</si>
  <si>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</si>
  <si>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</si>
  <si>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</si>
  <si>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</si>
  <si>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</si>
  <si>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</si>
  <si>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</si>
  <si>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</si>
  <si>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</si>
  <si>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</si>
  <si>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</si>
  <si>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</si>
  <si>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</si>
  <si>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</si>
  <si>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</si>
  <si>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</si>
  <si>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</si>
  <si>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</si>
  <si>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</si>
  <si>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</si>
  <si>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</si>
  <si>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</si>
  <si>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</si>
  <si>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</si>
  <si>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</si>
  <si>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</si>
  <si>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</si>
  <si>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</si>
  <si>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</si>
  <si>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</si>
  <si>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</si>
  <si>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</si>
  <si>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</si>
  <si>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</si>
  <si>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</si>
  <si>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</si>
  <si>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</si>
  <si>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</si>
  <si>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</si>
  <si>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</si>
  <si>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</si>
  <si>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</si>
  <si>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</si>
  <si>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</si>
  <si>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</si>
  <si>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</si>
  <si>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</si>
  <si>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</si>
  <si>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</si>
  <si>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</si>
  <si>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</si>
  <si>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</si>
  <si>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</si>
  <si>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</si>
  <si>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</si>
  <si>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</si>
  <si>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</si>
  <si>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</si>
  <si>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</si>
  <si>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</si>
  <si>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</si>
  <si>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</si>
  <si>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</si>
  <si>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</si>
  <si>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</si>
  <si>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</si>
  <si>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</si>
  <si>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</si>
  <si>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</si>
  <si>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</si>
  <si>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</si>
  <si>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</si>
  <si>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</si>
  <si>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</si>
  <si>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</si>
  <si>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</si>
  <si>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</si>
  <si>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</si>
  <si>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</si>
  <si>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</si>
  <si>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</si>
  <si>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</si>
  <si>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</si>
  <si>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</si>
  <si>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</si>
  <si>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</si>
  <si>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</si>
  <si>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</si>
  <si>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</si>
  <si>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</si>
  <si>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</si>
  <si>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</si>
  <si>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</si>
  <si>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</si>
  <si>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</si>
  <si>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</si>
  <si>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</si>
  <si>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</si>
  <si>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</si>
  <si>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</si>
  <si>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</si>
  <si>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</si>
  <si>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</si>
  <si>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</si>
  <si>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</si>
  <si>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</si>
  <si>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</si>
  <si>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</si>
  <si>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</si>
  <si>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</si>
  <si>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</si>
  <si>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</si>
  <si>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</si>
  <si>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</si>
  <si>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</si>
  <si>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</si>
  <si>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</si>
  <si>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</si>
  <si>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</si>
  <si>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</si>
  <si>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</si>
  <si>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</si>
  <si>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</si>
  <si>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</si>
  <si>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</si>
  <si>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</si>
  <si>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</si>
  <si>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</si>
  <si>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</si>
  <si>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</si>
  <si>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</si>
  <si>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</si>
  <si>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</si>
  <si>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</si>
  <si>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</si>
  <si>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</si>
  <si>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</si>
  <si>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</si>
  <si>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</si>
  <si>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</si>
  <si>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</si>
  <si>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</si>
  <si>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</si>
  <si>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</si>
  <si>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</si>
  <si>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</si>
  <si>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</si>
  <si>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</si>
  <si>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</si>
  <si>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</si>
  <si>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</si>
  <si>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</si>
  <si>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</si>
  <si>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</si>
  <si>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</si>
  <si>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</si>
  <si>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</si>
  <si>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</si>
  <si>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</si>
  <si>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</si>
  <si>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</si>
  <si>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</si>
  <si>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</si>
  <si>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</si>
  <si>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</si>
  <si>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</si>
  <si>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</si>
  <si>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</si>
  <si>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</si>
  <si>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</si>
  <si>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</si>
  <si>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</si>
  <si>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</si>
  <si>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</si>
  <si>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</si>
  <si>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</si>
  <si>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</si>
  <si>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</si>
  <si>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</si>
  <si>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</si>
  <si>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</si>
  <si>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</si>
  <si>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</si>
  <si>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</si>
  <si>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</si>
  <si>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</si>
  <si>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</si>
  <si>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</si>
  <si>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</si>
  <si>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</si>
  <si>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</si>
  <si>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</si>
  <si>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</si>
  <si>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</si>
  <si>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</si>
  <si>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</si>
  <si>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</si>
  <si>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</si>
  <si>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</si>
  <si>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</si>
  <si>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</si>
  <si>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</si>
  <si>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</si>
  <si>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</si>
  <si>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</si>
  <si>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</si>
  <si>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</si>
  <si>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</si>
  <si>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</si>
  <si>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</si>
  <si>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</si>
  <si>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</si>
  <si>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</si>
  <si>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</si>
  <si>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</si>
  <si>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</si>
  <si>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</si>
  <si>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</si>
  <si>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</si>
  <si>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</si>
  <si>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</si>
  <si>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</si>
  <si>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</si>
  <si>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</si>
  <si>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</si>
  <si>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</si>
  <si>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</si>
  <si>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</si>
  <si>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</si>
  <si>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</si>
  <si>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</si>
  <si>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</si>
  <si>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</si>
  <si>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</si>
  <si>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</si>
  <si>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</si>
  <si>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</si>
  <si>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</si>
  <si>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</si>
  <si>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</si>
  <si>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</si>
  <si>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</si>
  <si>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</si>
  <si>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</si>
  <si>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</si>
  <si>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</si>
  <si>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</si>
  <si>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</si>
  <si>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</si>
  <si>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</si>
  <si>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</si>
  <si>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</si>
  <si>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</si>
  <si>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</si>
  <si>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</si>
  <si>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</si>
  <si>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</si>
  <si>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</si>
  <si>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</si>
  <si>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</si>
  <si>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</si>
  <si>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</si>
  <si>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</si>
  <si>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</si>
  <si>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</si>
  <si>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</si>
  <si>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</si>
  <si>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</si>
  <si>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</si>
  <si>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</si>
  <si>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</si>
  <si>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</si>
  <si>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</si>
  <si>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</si>
  <si>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</si>
  <si>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</si>
  <si>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</si>
  <si>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</si>
  <si>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</si>
  <si>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</si>
  <si>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</si>
  <si>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</si>
  <si>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</si>
  <si>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</si>
  <si>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</si>
  <si>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</si>
  <si>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</si>
  <si>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</si>
  <si>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</si>
  <si>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</si>
  <si>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</si>
  <si>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</si>
  <si>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</si>
  <si>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</si>
  <si>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</si>
  <si>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</si>
  <si>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</si>
  <si>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</si>
  <si>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</si>
  <si>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</si>
  <si>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</si>
  <si>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</si>
  <si>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</si>
  <si>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</si>
  <si>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</si>
  <si>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</si>
  <si>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</si>
  <si>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</si>
  <si>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</si>
  <si>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</si>
  <si>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</si>
  <si>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</si>
  <si>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</si>
  <si>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</si>
  <si>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</si>
  <si>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</si>
  <si>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</si>
  <si>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</si>
  <si>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</si>
  <si>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</si>
  <si>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</si>
  <si>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</si>
  <si>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</si>
  <si>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</si>
  <si>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</si>
  <si>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</si>
  <si>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</si>
  <si>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</si>
  <si>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</si>
  <si>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</si>
  <si>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</si>
  <si>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</si>
  <si>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</si>
  <si>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</si>
  <si>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</si>
  <si>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</si>
  <si>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</si>
  <si>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</si>
  <si>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</si>
  <si>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</si>
  <si>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</si>
  <si>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</si>
  <si>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</si>
  <si>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</si>
  <si>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</si>
  <si>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</si>
  <si>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</si>
  <si>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</si>
  <si>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</si>
  <si>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</si>
  <si>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</si>
  <si>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</si>
  <si>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</si>
  <si>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</si>
  <si>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</si>
  <si>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</si>
  <si>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</si>
  <si>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</si>
  <si>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</si>
  <si>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</si>
  <si>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</si>
  <si>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</si>
  <si>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</si>
  <si>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</si>
  <si>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</si>
  <si>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</si>
  <si>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</si>
  <si>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</si>
  <si>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</si>
  <si>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</si>
  <si>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</si>
  <si>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</si>
  <si>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</si>
  <si>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</si>
  <si>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</si>
  <si>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</si>
  <si>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</si>
  <si>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</si>
  <si>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</si>
  <si>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</si>
  <si>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</si>
  <si>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</si>
  <si>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</si>
  <si>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</si>
  <si>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</si>
  <si>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</si>
  <si>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</si>
  <si>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</si>
  <si>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</si>
  <si>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</si>
  <si>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</si>
  <si>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</si>
  <si>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</si>
  <si>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</si>
  <si>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</si>
  <si>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</si>
  <si>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</si>
  <si>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</si>
  <si>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</si>
  <si>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</si>
  <si>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</si>
  <si>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</si>
  <si>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</si>
  <si>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</si>
  <si>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</si>
  <si>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</si>
  <si>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</si>
  <si>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</si>
  <si>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</si>
  <si>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</si>
  <si>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</si>
  <si>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</si>
  <si>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</si>
  <si>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</si>
  <si>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</si>
  <si>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</si>
  <si>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</si>
  <si>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</si>
  <si>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</si>
  <si>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</si>
  <si>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</si>
  <si>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</si>
  <si>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</si>
  <si>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</si>
  <si>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</si>
  <si>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</si>
  <si>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</si>
  <si>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</si>
  <si>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</si>
  <si>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</si>
  <si>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</si>
  <si>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</si>
  <si>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</si>
  <si>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</si>
  <si>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</si>
  <si>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</si>
  <si>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</si>
  <si>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</si>
  <si>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</si>
  <si>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</si>
  <si>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</si>
  <si>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</si>
  <si>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</si>
  <si>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</si>
  <si>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</si>
  <si>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</si>
  <si>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</si>
  <si>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</si>
  <si>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</si>
  <si>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</si>
  <si>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</si>
  <si>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</si>
  <si>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</si>
  <si>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</si>
  <si>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</si>
  <si>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</si>
  <si>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</si>
  <si>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</si>
  <si>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</si>
  <si>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</si>
  <si>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</si>
  <si>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</si>
  <si>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</si>
  <si>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</si>
  <si>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</si>
  <si>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</si>
  <si>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</si>
  <si>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</si>
  <si>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</si>
  <si>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</si>
  <si>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</si>
  <si>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</si>
  <si>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</si>
  <si>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</si>
  <si>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</si>
  <si>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</si>
  <si>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</si>
  <si>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</si>
  <si>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</si>
  <si>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</si>
  <si>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</si>
  <si>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</si>
  <si>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</si>
  <si>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</si>
  <si>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</si>
  <si>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</si>
  <si>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</si>
  <si>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</si>
  <si>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</si>
  <si>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</si>
  <si>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</si>
  <si>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</si>
  <si>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</si>
  <si>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</si>
  <si>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</si>
  <si>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</si>
  <si>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</si>
  <si>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</si>
  <si>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</si>
  <si>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</si>
  <si>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</si>
  <si>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</si>
  <si>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</si>
  <si>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</si>
  <si>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</si>
  <si>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</si>
  <si>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</si>
  <si>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</si>
  <si>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</si>
  <si>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</si>
  <si>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</si>
  <si>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</si>
  <si>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</si>
  <si>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</si>
  <si>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</si>
  <si>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</si>
  <si>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</si>
  <si>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</si>
  <si>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</si>
  <si>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</si>
  <si>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</si>
  <si>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</si>
  <si>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</si>
  <si>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</si>
  <si>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</si>
  <si>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</si>
  <si>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</si>
  <si>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</si>
  <si>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</si>
  <si>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</si>
  <si>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</si>
  <si>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</si>
  <si>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</si>
  <si>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</si>
  <si>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</si>
  <si>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</si>
  <si>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</si>
  <si>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</si>
  <si>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</si>
  <si>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</si>
  <si>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</si>
  <si>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</si>
  <si>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</si>
  <si>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</si>
  <si>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</si>
  <si>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</si>
  <si>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</si>
  <si>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</si>
  <si>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</si>
  <si>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</si>
  <si>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</si>
  <si>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</si>
  <si>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</si>
  <si>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</si>
  <si>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</si>
  <si>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</si>
  <si>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</si>
  <si>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</si>
  <si>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</si>
  <si>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</si>
  <si>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</si>
  <si>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</si>
  <si>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</si>
  <si>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</si>
  <si>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</si>
  <si>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</si>
  <si>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</si>
  <si>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</si>
  <si>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</si>
  <si>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</si>
  <si>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</si>
  <si>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</si>
  <si>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</si>
  <si>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</si>
  <si>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</si>
  <si>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</si>
  <si>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</si>
  <si>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</si>
  <si>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</si>
  <si>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</si>
  <si>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</si>
  <si>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</si>
  <si>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</si>
  <si>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</si>
  <si>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</si>
  <si>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</si>
  <si>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</si>
  <si>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</si>
  <si>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</si>
  <si>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</si>
  <si>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</si>
  <si>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</si>
  <si>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</si>
  <si>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</si>
  <si>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</si>
  <si>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</si>
  <si>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</si>
  <si>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</si>
  <si>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</si>
  <si>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</si>
  <si>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</si>
  <si>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</si>
  <si>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</si>
  <si>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</si>
  <si>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</si>
  <si>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</si>
  <si>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</si>
  <si>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</si>
  <si>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</si>
  <si>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</si>
  <si>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</si>
  <si>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</si>
  <si>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</si>
  <si>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</si>
  <si>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</si>
  <si>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</si>
  <si>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</si>
  <si>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</si>
  <si>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</si>
  <si>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</si>
  <si>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</si>
  <si>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</si>
  <si>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</si>
  <si>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</si>
  <si>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</si>
  <si>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</si>
  <si>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</si>
  <si>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</si>
  <si>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</si>
  <si>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</si>
  <si>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</si>
  <si>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</si>
  <si>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</si>
  <si>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</si>
  <si>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</si>
  <si>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</si>
  <si>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</si>
  <si>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</si>
  <si>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</si>
  <si>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</si>
  <si>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</si>
  <si>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</si>
  <si>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</si>
  <si>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</si>
  <si>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</si>
  <si>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</si>
  <si>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</si>
  <si>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</si>
  <si>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</si>
  <si>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</si>
  <si>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</si>
  <si>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</si>
  <si>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</si>
  <si>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</si>
  <si>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</si>
  <si>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</si>
  <si>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</si>
  <si>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</si>
  <si>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</si>
  <si>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</si>
  <si>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</si>
  <si>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</si>
  <si>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</si>
  <si>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</si>
  <si>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</si>
  <si>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</si>
  <si>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</si>
  <si>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</si>
  <si>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</si>
  <si>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</si>
  <si>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</si>
  <si>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</si>
  <si>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</si>
  <si>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</si>
  <si>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</si>
  <si>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</si>
  <si>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</si>
  <si>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</si>
  <si>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</si>
  <si>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</si>
  <si>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</si>
  <si>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</si>
  <si>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</si>
  <si>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</si>
  <si>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</si>
  <si>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</si>
  <si>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</si>
  <si>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</si>
  <si>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</si>
  <si>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</si>
  <si>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</si>
  <si>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</si>
  <si>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</si>
  <si>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</si>
  <si>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</si>
  <si>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</si>
  <si>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</si>
  <si>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</si>
  <si>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</si>
  <si>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</si>
  <si>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</si>
  <si>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</si>
  <si>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</si>
  <si>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</si>
  <si>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</si>
  <si>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</si>
  <si>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</si>
  <si>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</si>
  <si>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</si>
  <si>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</si>
  <si>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</si>
  <si>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</si>
  <si>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</si>
  <si>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</si>
  <si>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</si>
  <si>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</si>
  <si>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</si>
  <si>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</si>
  <si>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</si>
  <si>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</si>
  <si>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</si>
  <si>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</si>
  <si>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</si>
  <si>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</si>
  <si>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</si>
  <si>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</si>
  <si>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</si>
  <si>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</si>
  <si>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</si>
  <si>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</si>
  <si>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</si>
  <si>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</si>
  <si>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</si>
  <si>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</si>
  <si>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</si>
  <si>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</si>
  <si>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</si>
  <si>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</si>
  <si>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</si>
  <si>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</si>
  <si>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</si>
  <si>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</si>
  <si>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</si>
  <si>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</si>
  <si>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</si>
  <si>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</si>
  <si>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</si>
  <si>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</si>
  <si>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</si>
  <si>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</si>
  <si>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</si>
  <si>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</si>
  <si>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</si>
  <si>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</si>
  <si>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</si>
  <si>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</si>
  <si>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</si>
  <si>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</si>
  <si>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</si>
  <si>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</si>
  <si>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</si>
  <si>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</si>
  <si>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</si>
  <si>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</si>
  <si>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</si>
  <si>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</si>
  <si>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</si>
  <si>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</si>
  <si>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</si>
  <si>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</si>
  <si>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</si>
  <si>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</si>
  <si>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</si>
  <si>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</si>
  <si>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</si>
  <si>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</si>
  <si>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</si>
  <si>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</si>
  <si>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</si>
  <si>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</si>
  <si>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</si>
  <si>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</si>
  <si>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</si>
  <si>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</si>
  <si>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</si>
  <si>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</si>
  <si>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</si>
  <si>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</si>
  <si>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</si>
  <si>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</si>
  <si>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</si>
  <si>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</si>
  <si>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</si>
  <si>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</si>
  <si>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</si>
  <si>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</si>
  <si>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</si>
  <si>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</si>
  <si>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</si>
  <si>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</si>
  <si>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</si>
  <si>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</si>
  <si>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</si>
  <si>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</si>
  <si>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</si>
  <si>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</si>
  <si>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</si>
  <si>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</si>
  <si>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</si>
  <si>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</si>
  <si>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</si>
  <si>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</si>
  <si>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</si>
  <si>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</si>
  <si>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</si>
  <si>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</si>
  <si>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</si>
  <si>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</si>
  <si>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</si>
  <si>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</si>
  <si>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</si>
  <si>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</si>
  <si>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</si>
  <si>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</si>
  <si>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</si>
  <si>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</si>
  <si>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</si>
  <si>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</si>
  <si>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</si>
  <si>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</si>
  <si>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</si>
  <si>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</si>
  <si>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</si>
  <si>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</si>
  <si>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</si>
  <si>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</si>
  <si>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</si>
  <si>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</si>
  <si>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</si>
  <si>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</si>
  <si>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</si>
  <si>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</si>
  <si>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</si>
  <si>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</si>
  <si>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</si>
  <si>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</si>
  <si>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</si>
  <si>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</si>
  <si>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</si>
  <si>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</si>
  <si>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</si>
  <si>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</si>
  <si>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</si>
  <si>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</si>
  <si>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</si>
  <si>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</si>
  <si>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</si>
  <si>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</si>
  <si>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</si>
  <si>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</si>
  <si>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</si>
  <si>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</si>
  <si>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</si>
  <si>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</si>
  <si>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</si>
  <si>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</si>
  <si>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</si>
  <si>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</si>
  <si>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</si>
  <si>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</si>
  <si>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</si>
  <si>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</si>
  <si>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</si>
  <si>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</si>
  <si>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</si>
  <si>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</si>
  <si>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</si>
  <si>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</si>
  <si>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</si>
  <si>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</si>
  <si>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</si>
  <si>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</si>
  <si>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</si>
  <si>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</si>
  <si>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</si>
  <si>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</si>
  <si>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</si>
  <si>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</si>
  <si>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</si>
  <si>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</si>
  <si>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</si>
  <si>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</si>
  <si>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</si>
  <si>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</si>
  <si>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</si>
  <si>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</si>
  <si>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</si>
  <si>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</si>
  <si>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</si>
  <si>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</si>
  <si>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</si>
  <si>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</si>
  <si>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</si>
  <si>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</si>
  <si>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</si>
  <si>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</si>
  <si>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</si>
  <si>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</si>
  <si>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</si>
  <si>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</si>
  <si>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</si>
  <si>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</si>
  <si>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</si>
  <si>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</si>
  <si>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</si>
  <si>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</si>
  <si>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</si>
  <si>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</si>
  <si>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</si>
  <si>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</si>
  <si>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</si>
  <si>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</si>
  <si>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</si>
  <si>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</si>
  <si>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</si>
  <si>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</si>
  <si>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</si>
  <si>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</si>
  <si>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</si>
  <si>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</si>
  <si>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</si>
  <si>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</si>
  <si>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</si>
  <si>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</si>
  <si>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</si>
  <si>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</si>
  <si>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</si>
  <si>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</si>
  <si>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</si>
  <si>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</si>
  <si>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</si>
  <si>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</si>
  <si>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</si>
  <si>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</si>
  <si>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</si>
  <si>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</si>
  <si>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</si>
  <si>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</si>
  <si>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</si>
  <si>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</si>
  <si>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</si>
  <si>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</si>
  <si>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</si>
  <si>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</si>
  <si>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</si>
  <si>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</si>
  <si>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</si>
  <si>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</si>
  <si>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</si>
  <si>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</si>
  <si>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</si>
  <si>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</si>
  <si>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</si>
  <si>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</si>
  <si>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</si>
  <si>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</si>
  <si>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</si>
  <si>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</si>
  <si>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</si>
  <si>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</si>
  <si>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</si>
  <si>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</si>
  <si>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</si>
  <si>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</si>
  <si>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</si>
  <si>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</si>
  <si>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</si>
  <si>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</si>
  <si>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</si>
  <si>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</si>
  <si>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</si>
  <si>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</si>
  <si>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</si>
  <si>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</si>
  <si>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</si>
  <si>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</si>
  <si>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</si>
  <si>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</si>
  <si>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</si>
  <si>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</si>
  <si>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</si>
  <si>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</si>
  <si>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</si>
  <si>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</si>
  <si>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</si>
  <si>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</si>
  <si>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</si>
  <si>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</si>
  <si>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</si>
  <si>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</si>
  <si>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</si>
  <si>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</si>
  <si>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</si>
  <si>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</si>
  <si>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</si>
  <si>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</si>
  <si>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</si>
  <si>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</si>
  <si>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</si>
  <si>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</si>
  <si>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</si>
  <si>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</si>
  <si>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</si>
  <si>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</si>
  <si>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</si>
  <si>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</si>
  <si>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</si>
  <si>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</si>
  <si>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</si>
  <si>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</si>
  <si>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</si>
  <si>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</si>
  <si>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</si>
  <si>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</si>
  <si>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</si>
  <si>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</si>
  <si>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</si>
  <si>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</si>
  <si>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</si>
  <si>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</si>
  <si>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</si>
  <si>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</si>
  <si>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</si>
  <si>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</si>
  <si>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</si>
  <si>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</si>
  <si>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</si>
  <si>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</si>
  <si>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</si>
  <si>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</si>
  <si>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</si>
  <si>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</si>
  <si>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</si>
  <si>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</si>
  <si>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</si>
  <si>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</si>
  <si>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</si>
  <si>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</si>
  <si>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</si>
  <si>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</si>
  <si>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</si>
  <si>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</si>
  <si>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</si>
  <si>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</si>
  <si>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</si>
  <si>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</si>
  <si>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</si>
  <si>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</si>
  <si>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</si>
  <si>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</si>
  <si>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</si>
  <si>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</si>
  <si>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</si>
  <si>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</si>
  <si>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</si>
  <si>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</si>
  <si>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</si>
  <si>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</si>
  <si>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</si>
  <si>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</si>
  <si>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</si>
  <si>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</si>
  <si>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</si>
  <si>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</si>
  <si>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</si>
  <si>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</si>
  <si>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</si>
  <si>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</si>
  <si>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</si>
  <si>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</si>
  <si>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</si>
  <si>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</si>
  <si>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</si>
  <si>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</si>
  <si>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</si>
  <si>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</si>
  <si>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</si>
  <si>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</si>
  <si>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</si>
  <si>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</si>
  <si>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</si>
  <si>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</si>
  <si>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</si>
  <si>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</si>
  <si>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</si>
  <si>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</si>
  <si>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</si>
  <si>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</si>
  <si>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</si>
  <si>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</si>
  <si>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</si>
  <si>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</si>
  <si>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</si>
  <si>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</si>
  <si>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</si>
  <si>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</si>
  <si>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</si>
  <si>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</si>
  <si>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</si>
  <si>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</si>
  <si>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</si>
  <si>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</si>
  <si>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</si>
  <si>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</si>
  <si>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</si>
  <si>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</si>
  <si>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</si>
  <si>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</si>
  <si>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</si>
  <si>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</si>
  <si>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</si>
  <si>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</si>
  <si>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</si>
  <si>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</si>
  <si>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</si>
  <si>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</si>
  <si>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</si>
  <si>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</si>
  <si>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</si>
  <si>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</si>
  <si>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</si>
  <si>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</si>
  <si>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</si>
  <si>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</si>
  <si>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</si>
  <si>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</si>
  <si>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</si>
  <si>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</si>
  <si>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</si>
  <si>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</si>
  <si>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</si>
  <si>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</si>
  <si>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</si>
  <si>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</si>
  <si>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</si>
  <si>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</si>
  <si>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</si>
  <si>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</si>
  <si>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</si>
  <si>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</si>
  <si>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</si>
  <si>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</si>
  <si>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</si>
  <si>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</si>
  <si>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</si>
  <si>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</si>
  <si>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</si>
  <si>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</si>
  <si>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</si>
  <si>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</si>
  <si>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</si>
  <si>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</si>
  <si>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</si>
  <si>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</si>
  <si>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</si>
  <si>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</si>
  <si>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</si>
  <si>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</si>
  <si>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</si>
  <si>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</si>
  <si>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</si>
  <si>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</si>
  <si>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</si>
  <si>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</si>
  <si>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</si>
  <si>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</si>
  <si>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</si>
  <si>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</si>
  <si>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</si>
  <si>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</si>
  <si>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</si>
  <si>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</si>
  <si>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</si>
  <si>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</si>
  <si>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</si>
  <si>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</si>
  <si>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</si>
  <si>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</si>
  <si>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</si>
  <si>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</si>
  <si>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</si>
  <si>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</si>
  <si>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</si>
  <si>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</si>
  <si>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</si>
  <si>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</si>
  <si>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</si>
  <si>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</si>
  <si>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</si>
  <si>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</si>
  <si>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</si>
  <si>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</si>
  <si>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</si>
  <si>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</si>
  <si>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</si>
  <si>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</si>
  <si>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</si>
  <si>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</si>
  <si>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</si>
  <si>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</si>
  <si>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</si>
  <si>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</si>
  <si>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</si>
  <si>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</si>
  <si>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</si>
  <si>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</si>
  <si>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</si>
  <si>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</si>
  <si>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</si>
  <si>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</si>
  <si>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</si>
  <si>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</si>
  <si>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</si>
  <si>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</si>
  <si>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</si>
  <si>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</si>
  <si>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</si>
  <si>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</si>
  <si>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</si>
  <si>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</si>
  <si>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</si>
  <si>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</si>
  <si>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</si>
  <si>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</si>
  <si>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</si>
  <si>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</si>
  <si>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</si>
  <si>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</si>
  <si>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</si>
  <si>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</si>
  <si>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</si>
  <si>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</si>
  <si>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</si>
  <si>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</si>
  <si>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</si>
  <si>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</si>
  <si>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</si>
  <si>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</si>
  <si>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</si>
  <si>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</si>
  <si>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</si>
  <si>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</si>
  <si>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</si>
  <si>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</si>
  <si>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</si>
  <si>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</si>
  <si>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</si>
  <si>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</si>
  <si>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</si>
  <si>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</si>
  <si>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</si>
  <si>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</si>
  <si>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</si>
  <si>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</si>
  <si>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</si>
  <si>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</si>
  <si>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</si>
  <si>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</si>
  <si>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</si>
  <si>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</si>
  <si>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</si>
  <si>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</si>
  <si>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</si>
  <si>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</si>
  <si>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</si>
  <si>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</si>
  <si>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</si>
  <si>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</si>
  <si>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</si>
  <si>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</si>
  <si>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</si>
  <si>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</si>
  <si>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</si>
  <si>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</si>
  <si>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</si>
  <si>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</si>
  <si>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</si>
  <si>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</si>
  <si>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</si>
  <si>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</si>
  <si>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</si>
  <si>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</si>
  <si>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</si>
  <si>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</si>
  <si>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</si>
  <si>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</si>
  <si>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</si>
  <si>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</si>
  <si>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</si>
  <si>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</si>
  <si>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</si>
  <si>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</si>
  <si>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</si>
  <si>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</si>
  <si>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</si>
  <si>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</si>
  <si>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</si>
  <si>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</si>
  <si>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</si>
  <si>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</si>
  <si>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</si>
  <si>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</si>
  <si>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</si>
  <si>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</si>
  <si>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</si>
  <si>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</si>
  <si>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</si>
  <si>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</si>
  <si>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</si>
  <si>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</si>
  <si>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</si>
  <si>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</si>
  <si>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</si>
  <si>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</si>
  <si>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</si>
  <si>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</si>
  <si>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</si>
  <si>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</si>
  <si>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</si>
  <si>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</si>
  <si>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</si>
  <si>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</si>
  <si>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</si>
  <si>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</si>
  <si>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</si>
  <si>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</si>
  <si>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</si>
  <si>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</si>
  <si>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</si>
  <si>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</si>
  <si>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</si>
  <si>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</si>
  <si>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</si>
  <si>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</si>
  <si>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</si>
  <si>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</si>
  <si>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</si>
  <si>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</si>
  <si>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</si>
  <si>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</si>
  <si>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</si>
  <si>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</si>
  <si>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</si>
  <si>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</si>
  <si>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</si>
  <si>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</si>
  <si>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</si>
  <si>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</si>
  <si>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</si>
  <si>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</si>
  <si>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</si>
  <si>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</si>
  <si>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</si>
  <si>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</si>
  <si>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</si>
  <si>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</si>
  <si>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</si>
  <si>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</si>
  <si>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</si>
  <si>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</si>
  <si>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</si>
  <si>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</si>
  <si>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</si>
  <si>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</si>
  <si>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</si>
  <si>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</si>
  <si>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</si>
  <si>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</si>
  <si>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</si>
  <si>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</si>
  <si>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</si>
  <si>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</si>
  <si>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</si>
  <si>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</si>
  <si>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</si>
  <si>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</si>
  <si>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</si>
  <si>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</si>
  <si>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</si>
  <si>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</si>
  <si>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</si>
  <si>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</si>
  <si>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</si>
  <si>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</si>
  <si>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</si>
  <si>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</si>
  <si>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</si>
  <si>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</si>
  <si>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</si>
  <si>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</si>
  <si>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</si>
  <si>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</si>
  <si>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</si>
  <si>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</si>
  <si>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</si>
  <si>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</si>
  <si>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</si>
  <si>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</si>
  <si>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</si>
  <si>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</si>
  <si>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</si>
  <si>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</si>
  <si>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</si>
  <si>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</si>
  <si>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</si>
  <si>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</si>
  <si>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</si>
  <si>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</si>
  <si>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</si>
  <si>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</si>
  <si>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</si>
  <si>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</si>
  <si>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</si>
  <si>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</si>
  <si>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</si>
  <si>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</si>
  <si>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</si>
  <si>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</si>
  <si>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</si>
  <si>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</si>
  <si>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</si>
  <si>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</si>
  <si>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</si>
  <si>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</si>
  <si>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</si>
  <si>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</si>
  <si>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</si>
  <si>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</si>
  <si>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</si>
  <si>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</si>
  <si>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</si>
  <si>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</si>
  <si>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</si>
  <si>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</si>
  <si>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</si>
  <si>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</si>
  <si>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</si>
  <si>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</si>
  <si>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</si>
  <si>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</si>
  <si>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</si>
  <si>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</si>
  <si>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</si>
  <si>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</si>
  <si>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</si>
  <si>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</si>
  <si>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</si>
  <si>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</si>
  <si>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</si>
  <si>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</si>
  <si>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</si>
  <si>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</si>
  <si>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</si>
  <si>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</si>
  <si>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</si>
  <si>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</si>
  <si>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</si>
  <si>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</si>
  <si>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</si>
  <si>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</si>
  <si>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</si>
  <si>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</si>
  <si>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</si>
  <si>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</si>
  <si>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</si>
  <si>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</si>
  <si>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</si>
  <si>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</si>
  <si>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</si>
  <si>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</si>
  <si>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</si>
  <si>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</si>
  <si>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</si>
  <si>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</si>
  <si>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</si>
  <si>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</si>
  <si>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</si>
  <si>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</si>
  <si>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</si>
  <si>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</si>
  <si>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</si>
  <si>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</si>
  <si>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</si>
  <si>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</si>
  <si>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</si>
  <si>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</si>
  <si>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</si>
  <si>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</si>
  <si>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</si>
  <si>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</si>
  <si>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</si>
  <si>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</si>
  <si>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</si>
  <si>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</si>
  <si>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</si>
  <si>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</si>
  <si>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</si>
  <si>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</si>
  <si>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</si>
  <si>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</si>
  <si>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</si>
  <si>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</si>
  <si>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</si>
  <si>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</si>
  <si>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</si>
  <si>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</si>
  <si>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</si>
  <si>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</si>
  <si>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</si>
  <si>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</si>
  <si>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</si>
  <si>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</si>
  <si>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</si>
  <si>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</si>
  <si>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</si>
  <si>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</si>
  <si>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</si>
  <si>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</si>
  <si>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</si>
  <si>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</si>
  <si>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</si>
  <si>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</si>
  <si>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</si>
  <si>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</si>
  <si>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</si>
  <si>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</si>
  <si>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</si>
  <si>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</si>
  <si>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</si>
  <si>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</si>
  <si>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</si>
  <si>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</si>
  <si>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</si>
  <si>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</si>
  <si>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</si>
  <si>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</si>
  <si>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</si>
  <si>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</si>
  <si>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</si>
  <si>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</si>
  <si>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</si>
  <si>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</si>
  <si>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</si>
  <si>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</si>
  <si>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</si>
  <si>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</si>
  <si>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</si>
  <si>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</si>
  <si>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</si>
  <si>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</si>
  <si>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</si>
  <si>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</si>
  <si>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</si>
  <si>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</si>
  <si>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</si>
  <si>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</si>
  <si>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</si>
  <si>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</si>
  <si>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</si>
  <si>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</si>
  <si>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</si>
  <si>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</si>
  <si>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</si>
  <si>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</si>
  <si>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</si>
  <si>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</si>
  <si>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</si>
  <si>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</si>
  <si>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</si>
  <si>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</si>
  <si>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</si>
  <si>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</si>
  <si>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</si>
  <si>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</si>
  <si>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</si>
  <si>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</si>
  <si>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</si>
  <si>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</si>
  <si>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</si>
  <si>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</si>
  <si>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</si>
  <si>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</si>
  <si>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</si>
  <si>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</si>
  <si>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</si>
  <si>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</si>
  <si>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</si>
  <si>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</si>
  <si>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</si>
  <si>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</si>
  <si>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</si>
  <si>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</si>
  <si>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</si>
  <si>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</si>
  <si>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</si>
  <si>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</si>
  <si>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</si>
  <si>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</si>
  <si>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</si>
  <si>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</si>
  <si>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</si>
  <si>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</si>
  <si>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</si>
  <si>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</si>
  <si>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</si>
  <si>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</si>
  <si>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</si>
  <si>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</si>
  <si>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</si>
  <si>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</si>
  <si>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</si>
  <si>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</si>
  <si>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</si>
  <si>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</si>
  <si>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</si>
  <si>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</si>
  <si>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</si>
  <si>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</si>
  <si>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</si>
  <si>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</si>
  <si>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</si>
  <si>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</si>
  <si>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</si>
  <si>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</si>
  <si>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</si>
  <si>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</si>
  <si>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</si>
  <si>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</si>
  <si>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</si>
  <si>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</si>
  <si>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</si>
  <si>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</si>
  <si>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</si>
  <si>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</si>
  <si>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</si>
  <si>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</si>
  <si>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</si>
  <si>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</si>
  <si>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</si>
  <si>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</si>
  <si>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</si>
  <si>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</si>
  <si>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</si>
  <si>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</si>
  <si>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</si>
  <si>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</si>
  <si>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</si>
  <si>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</si>
  <si>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</si>
  <si>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</si>
  <si>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</si>
  <si>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</si>
  <si>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</si>
  <si>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</si>
  <si>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</si>
  <si>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</si>
  <si>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</si>
  <si>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</si>
  <si>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</si>
  <si>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</si>
  <si>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</si>
  <si>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</si>
  <si>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</si>
  <si>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</si>
  <si>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</si>
  <si>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</si>
  <si>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</si>
  <si>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</si>
  <si>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</si>
  <si>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</si>
  <si>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</si>
  <si>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</si>
  <si>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</si>
  <si>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</si>
  <si>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</si>
  <si>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</si>
  <si>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</si>
  <si>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</si>
  <si>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</si>
  <si>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</si>
  <si>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</si>
  <si>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</si>
  <si>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</si>
  <si>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</si>
  <si>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</si>
  <si>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</si>
  <si>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</si>
  <si>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</si>
  <si>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</si>
  <si>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</si>
  <si>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</si>
  <si>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</si>
  <si>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</si>
  <si>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</si>
  <si>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</si>
  <si>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</si>
  <si>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</si>
  <si>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</si>
  <si>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</si>
  <si>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</si>
  <si>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</si>
  <si>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</si>
  <si>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</si>
  <si>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</si>
  <si>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</si>
  <si>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</si>
  <si>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</si>
  <si>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</si>
  <si>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</si>
  <si>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</si>
  <si>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</si>
  <si>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</si>
  <si>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</si>
  <si>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</si>
  <si>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</si>
  <si>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</si>
  <si>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</si>
  <si>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</si>
  <si>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</si>
  <si>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</si>
  <si>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</si>
  <si>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</si>
  <si>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</si>
  <si>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</si>
  <si>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</si>
  <si>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</si>
  <si>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</si>
  <si>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</si>
  <si>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</si>
  <si>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</si>
  <si>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</si>
  <si>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</si>
  <si>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</si>
  <si>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</si>
  <si>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</si>
  <si>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</si>
  <si>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</si>
  <si>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</si>
  <si>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</si>
  <si>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</si>
  <si>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</si>
  <si>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</si>
  <si>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</si>
  <si>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</si>
  <si>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</si>
  <si>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</si>
  <si>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</si>
  <si>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</si>
  <si>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</si>
  <si>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</si>
  <si>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</si>
  <si>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</si>
  <si>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</si>
  <si>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</si>
  <si>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</si>
  <si>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</si>
  <si>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</si>
  <si>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</si>
  <si>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</si>
  <si>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</si>
  <si>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</si>
  <si>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</si>
  <si>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</si>
  <si>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</si>
  <si>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</si>
  <si>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</si>
  <si>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</si>
  <si>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</si>
  <si>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</si>
  <si>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</si>
  <si>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</si>
  <si>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</si>
  <si>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</si>
  <si>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</si>
  <si>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</si>
  <si>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</si>
  <si>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</si>
  <si>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</si>
  <si>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</si>
  <si>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</si>
  <si>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</si>
  <si>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</si>
  <si>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</si>
  <si>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</si>
  <si>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</si>
  <si>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</si>
  <si>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</si>
  <si>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</si>
  <si>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</si>
  <si>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</si>
  <si>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</si>
  <si>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</si>
  <si>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</si>
  <si>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</si>
  <si>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</si>
  <si>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</si>
  <si>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</si>
  <si>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</si>
  <si>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</si>
  <si>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</si>
  <si>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</si>
  <si>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</si>
  <si>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</si>
  <si>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</si>
  <si>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</si>
  <si>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</si>
  <si>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</si>
  <si>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</si>
  <si>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</si>
  <si>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</si>
  <si>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</si>
  <si>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</si>
  <si>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</si>
  <si>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</si>
  <si>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</si>
  <si>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</si>
  <si>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</si>
  <si>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</si>
  <si>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</si>
  <si>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</si>
  <si>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</si>
  <si>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</si>
  <si>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</si>
  <si>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</si>
  <si>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</si>
  <si>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</si>
  <si>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</si>
  <si>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</si>
  <si>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</si>
  <si>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</si>
  <si>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</si>
  <si>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</si>
  <si>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</si>
  <si>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</si>
  <si>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</si>
  <si>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</si>
  <si>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</si>
  <si>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</si>
  <si>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</si>
  <si>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</si>
  <si>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</si>
  <si>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</si>
  <si>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</si>
  <si>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</si>
  <si>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</si>
  <si>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</si>
  <si>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</si>
  <si>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</si>
  <si>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</si>
  <si>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</si>
  <si>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</si>
  <si>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</si>
  <si>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</si>
  <si>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</si>
  <si>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</si>
  <si>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</si>
  <si>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</si>
  <si>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</si>
  <si>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</si>
  <si>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</si>
  <si>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</si>
  <si>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</si>
  <si>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</si>
  <si>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</si>
  <si>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</si>
  <si>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</si>
  <si>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</si>
  <si>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</si>
  <si>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</si>
  <si>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</si>
  <si>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</si>
  <si>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</si>
  <si>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</si>
  <si>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</si>
  <si>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</si>
  <si>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</si>
  <si>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</si>
  <si>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</si>
  <si>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</si>
  <si>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</si>
  <si>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</si>
  <si>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</si>
  <si>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</si>
  <si>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</si>
  <si>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</si>
  <si>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</si>
  <si>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</si>
  <si>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</si>
  <si>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</si>
  <si>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</si>
  <si>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</si>
  <si>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</si>
  <si>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</si>
  <si>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</si>
  <si>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</si>
  <si>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</si>
  <si>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</si>
  <si>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</si>
  <si>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</si>
  <si>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</si>
  <si>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</si>
  <si>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</si>
  <si>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</si>
  <si>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</si>
  <si>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</si>
  <si>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</si>
  <si>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</si>
  <si>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</si>
  <si>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</si>
  <si>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</si>
  <si>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</si>
  <si>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</si>
  <si>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</si>
  <si>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</si>
  <si>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</si>
  <si>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</si>
  <si>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</si>
  <si>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</si>
  <si>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</si>
  <si>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</si>
  <si>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</si>
  <si>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</si>
  <si>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</si>
  <si>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</si>
  <si>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</si>
  <si>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</si>
  <si>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</si>
  <si>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</si>
  <si>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</si>
  <si>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</si>
  <si>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</si>
  <si>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</si>
  <si>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</si>
  <si>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</si>
  <si>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</si>
  <si>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</si>
  <si>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</si>
  <si>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</si>
  <si>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</si>
  <si>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</si>
  <si>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</si>
  <si>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</si>
  <si>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</si>
  <si>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</si>
  <si>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</si>
  <si>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</si>
  <si>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</si>
  <si>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</si>
  <si>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</si>
  <si>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</si>
  <si>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</si>
  <si>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</si>
  <si>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</si>
  <si>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</si>
  <si>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</si>
  <si>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</si>
  <si>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</si>
  <si>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</si>
  <si>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</si>
  <si>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</si>
  <si>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</si>
  <si>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</si>
  <si>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</si>
  <si>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</si>
  <si>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</si>
  <si>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</si>
  <si>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</si>
  <si>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</si>
  <si>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</si>
  <si>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</si>
  <si>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</si>
  <si>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</si>
  <si>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</si>
  <si>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</si>
  <si>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</si>
  <si>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</si>
  <si>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</si>
  <si>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</si>
  <si>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</si>
  <si>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</si>
  <si>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</si>
  <si>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</si>
  <si>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</si>
  <si>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</si>
  <si>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</si>
  <si>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</si>
  <si>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</si>
  <si>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</si>
  <si>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</si>
  <si>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</si>
  <si>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</si>
  <si>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</si>
  <si>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</si>
  <si>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</si>
  <si>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</si>
  <si>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</si>
  <si>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</si>
  <si>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</si>
  <si>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</si>
  <si>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</si>
  <si>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</si>
  <si>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</si>
  <si>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</si>
  <si>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</si>
  <si>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</si>
  <si>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</si>
  <si>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</si>
  <si>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</si>
  <si>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</si>
  <si>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</si>
  <si>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</si>
  <si>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</si>
  <si>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</si>
  <si>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</si>
  <si>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</si>
  <si>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</si>
  <si>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</si>
  <si>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</si>
  <si>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</si>
  <si>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</si>
  <si>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</si>
  <si>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</si>
  <si>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</si>
  <si>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</si>
  <si>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</si>
  <si>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</si>
  <si>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</si>
  <si>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</si>
  <si>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</si>
  <si>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</si>
  <si>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</si>
  <si>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</si>
  <si>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</si>
  <si>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</si>
  <si>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</si>
  <si>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</si>
  <si>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</si>
  <si>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</si>
  <si>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</si>
  <si>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</si>
  <si>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</si>
  <si>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</si>
  <si>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</si>
  <si>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</si>
  <si>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</si>
  <si>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</si>
  <si>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</si>
  <si>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</si>
  <si>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</si>
  <si>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</si>
  <si>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</si>
  <si>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</si>
  <si>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</si>
  <si>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</si>
  <si>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</si>
  <si>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</si>
  <si>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</si>
  <si>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</si>
  <si>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</si>
  <si>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</si>
  <si>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</si>
  <si>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</si>
  <si>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</si>
  <si>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</si>
  <si>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</si>
  <si>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</si>
  <si>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</si>
  <si>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</si>
  <si>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</si>
  <si>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</si>
  <si>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</si>
  <si>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</si>
  <si>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</si>
  <si>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</si>
  <si>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</si>
  <si>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</si>
  <si>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</si>
  <si>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</si>
  <si>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</si>
  <si>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</si>
  <si>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</si>
  <si>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</si>
  <si>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</si>
  <si>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</si>
  <si>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</si>
  <si>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</si>
  <si>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</si>
  <si>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</si>
  <si>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</si>
  <si>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</si>
  <si>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</si>
  <si>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</si>
  <si>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</si>
  <si>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</si>
  <si>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</si>
  <si>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</si>
  <si>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</si>
  <si>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</si>
  <si>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</si>
  <si>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</si>
  <si>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</si>
  <si>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</si>
  <si>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</si>
  <si>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</si>
  <si>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</si>
  <si>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</si>
  <si>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</si>
  <si>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</si>
  <si>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</si>
  <si>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</si>
  <si>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</si>
  <si>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</si>
  <si>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</si>
  <si>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</si>
  <si>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</si>
  <si>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</si>
  <si>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</si>
  <si>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</si>
  <si>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</si>
  <si>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</si>
  <si>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</si>
  <si>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</si>
  <si>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</si>
  <si>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</si>
  <si>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</si>
  <si>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</si>
  <si>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</si>
  <si>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</si>
  <si>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</si>
  <si>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</si>
  <si>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</si>
  <si>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</si>
  <si>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</si>
  <si>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</si>
  <si>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</si>
  <si>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</si>
  <si>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</si>
  <si>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</si>
  <si>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</si>
  <si>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</si>
  <si>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</si>
  <si>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</si>
  <si>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</si>
  <si>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</si>
  <si>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</si>
  <si>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</si>
  <si>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</si>
  <si>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</si>
  <si>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</si>
  <si>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</si>
  <si>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</si>
  <si>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</si>
  <si>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</si>
  <si>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</si>
  <si>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</si>
  <si>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</si>
  <si>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</si>
  <si>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</si>
  <si>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</si>
  <si>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</si>
  <si>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</si>
  <si>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</si>
  <si>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</si>
  <si>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</si>
  <si>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</si>
  <si>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</si>
  <si>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</si>
  <si>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</si>
  <si>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</si>
  <si>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</si>
  <si>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</si>
  <si>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</si>
  <si>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</si>
  <si>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</si>
  <si>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</si>
  <si>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</si>
  <si>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</si>
  <si>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</si>
  <si>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</si>
  <si>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</si>
  <si>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</si>
  <si>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</si>
  <si>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</si>
  <si>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</si>
  <si>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</si>
  <si>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</si>
  <si>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</si>
  <si>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</si>
  <si>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</si>
  <si>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</si>
  <si>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</si>
  <si>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</si>
  <si>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</si>
  <si>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</si>
  <si>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</si>
  <si>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</si>
  <si>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</si>
  <si>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</si>
  <si>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</si>
  <si>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</si>
  <si>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</si>
  <si>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</si>
  <si>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</si>
  <si>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</si>
  <si>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</si>
  <si>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</si>
  <si>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</si>
  <si>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</si>
  <si>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</si>
  <si>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</si>
  <si>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</si>
  <si>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</si>
  <si>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</si>
  <si>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</si>
  <si>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</si>
  <si>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</si>
  <si>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</si>
  <si>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</si>
  <si>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</si>
  <si>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</si>
  <si>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</si>
  <si>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</si>
  <si>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</si>
  <si>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</si>
  <si>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</si>
  <si>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</si>
  <si>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</si>
  <si>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</si>
  <si>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</si>
  <si>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</si>
  <si>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</si>
  <si>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</si>
  <si>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</si>
  <si>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</si>
  <si>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</si>
  <si>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</si>
  <si>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</si>
  <si>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</si>
  <si>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</si>
  <si>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</si>
  <si>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</si>
  <si>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</si>
  <si>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</si>
  <si>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</si>
  <si>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</si>
  <si>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</si>
  <si>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</si>
  <si>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</si>
  <si>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</si>
  <si>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</si>
  <si>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</si>
  <si>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</si>
  <si>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</si>
  <si>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</si>
  <si>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</si>
  <si>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</si>
  <si>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</si>
  <si>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</si>
  <si>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</si>
  <si>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</si>
  <si>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</si>
  <si>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</si>
  <si>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</si>
  <si>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</si>
  <si>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</si>
  <si>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</si>
  <si>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</si>
  <si>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</si>
  <si>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</si>
  <si>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</si>
  <si>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</si>
  <si>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</si>
  <si>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</si>
  <si>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</si>
  <si>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</si>
  <si>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</si>
  <si>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</si>
  <si>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</si>
  <si>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</si>
  <si>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</si>
  <si>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</si>
  <si>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</si>
  <si>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</si>
  <si>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</si>
  <si>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</si>
  <si>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</si>
  <si>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</si>
  <si>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</si>
  <si>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</si>
  <si>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</si>
  <si>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</si>
  <si>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</si>
  <si>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</si>
  <si>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</si>
  <si>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</si>
  <si>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</si>
  <si>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</si>
  <si>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</si>
  <si>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</si>
  <si>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</si>
  <si>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</si>
  <si>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</si>
  <si>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</si>
  <si>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</si>
  <si>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</si>
  <si>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</si>
  <si>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</si>
  <si>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</si>
  <si>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</si>
  <si>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</si>
  <si>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</si>
  <si>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</si>
  <si>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</si>
  <si>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</si>
  <si>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</si>
  <si>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</si>
  <si>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</si>
  <si>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</si>
  <si>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</si>
  <si>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</si>
  <si>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</si>
  <si>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</si>
  <si>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</si>
  <si>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</si>
  <si>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</si>
  <si>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</si>
  <si>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</si>
  <si>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</si>
  <si>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</si>
  <si>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</si>
  <si>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</si>
  <si>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</si>
  <si>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</si>
  <si>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</si>
  <si>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</si>
  <si>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</si>
  <si>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</si>
  <si>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</si>
  <si>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</si>
  <si>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</si>
  <si>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</si>
  <si>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</si>
  <si>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</si>
  <si>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</si>
  <si>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</si>
  <si>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</si>
  <si>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</si>
  <si>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</si>
  <si>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</si>
  <si>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</si>
  <si>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</si>
  <si>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</si>
  <si>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</si>
  <si>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</si>
  <si>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</si>
  <si>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</si>
  <si>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</si>
  <si>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</si>
  <si>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</si>
  <si>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</si>
  <si>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</si>
  <si>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</si>
  <si>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</si>
  <si>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</si>
  <si>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</si>
  <si>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</si>
  <si>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</si>
  <si>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</si>
  <si>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</si>
  <si>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</si>
  <si>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</si>
  <si>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</si>
  <si>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</si>
  <si>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</si>
  <si>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</si>
  <si>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</si>
  <si>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</si>
  <si>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</si>
  <si>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</si>
  <si>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</si>
  <si>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</si>
  <si>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</si>
  <si>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</si>
  <si>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</si>
  <si>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</si>
  <si>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</si>
  <si>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</si>
  <si>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</si>
  <si>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</si>
  <si>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</si>
  <si>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</si>
  <si>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</si>
  <si>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</si>
  <si>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</si>
  <si>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</si>
  <si>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</si>
  <si>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</si>
  <si>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</si>
  <si>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</si>
  <si>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</si>
  <si>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</si>
  <si>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</si>
  <si>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</si>
  <si>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</si>
  <si>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</si>
  <si>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</si>
  <si>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</si>
  <si>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</si>
  <si>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</si>
  <si>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</si>
  <si>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</si>
  <si>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</si>
  <si>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</si>
  <si>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</si>
  <si>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</si>
  <si>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</si>
  <si>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</si>
  <si>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</si>
  <si>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</si>
  <si>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</si>
  <si>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</si>
  <si>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</si>
  <si>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</si>
  <si>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</si>
  <si>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</si>
  <si>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</si>
  <si>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</si>
  <si>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</si>
  <si>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</si>
  <si>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</si>
  <si>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</si>
  <si>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</si>
  <si>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</si>
  <si>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</si>
  <si>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</si>
  <si>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</si>
  <si>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</si>
  <si>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</si>
  <si>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</si>
  <si>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</si>
  <si>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</si>
  <si>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</si>
  <si>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</si>
  <si>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</si>
  <si>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</si>
  <si>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</si>
  <si>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</si>
  <si>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</si>
  <si>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</si>
  <si>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</si>
  <si>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</si>
  <si>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</si>
  <si>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</si>
  <si>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</si>
  <si>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</si>
  <si>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</si>
  <si>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</si>
  <si>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</si>
  <si>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</si>
  <si>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</si>
  <si>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</si>
  <si>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</si>
  <si>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</si>
  <si>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</si>
  <si>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</si>
  <si>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</si>
  <si>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</si>
  <si>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</si>
  <si>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</si>
  <si>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</si>
  <si>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</si>
  <si>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</si>
  <si>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</si>
  <si>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</si>
  <si>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</si>
  <si>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</si>
  <si>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</si>
  <si>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</si>
  <si>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</si>
  <si>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</si>
  <si>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</si>
  <si>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</si>
  <si>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</si>
  <si>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</si>
  <si>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</si>
  <si>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</si>
  <si>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</si>
  <si>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</si>
  <si>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</si>
  <si>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</si>
  <si>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</si>
  <si>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</si>
  <si>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</si>
  <si>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</si>
  <si>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</si>
  <si>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</si>
  <si>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</si>
  <si>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</si>
  <si>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</si>
  <si>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</si>
  <si>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</si>
  <si>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</si>
  <si>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</si>
  <si>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</si>
  <si>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</si>
  <si>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</si>
  <si>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</si>
  <si>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</si>
  <si>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</si>
  <si>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</si>
  <si>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</si>
  <si>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</si>
  <si>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</si>
  <si>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</si>
  <si>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</si>
  <si>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</si>
  <si>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</si>
  <si>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</si>
  <si>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</si>
  <si>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</si>
  <si>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</si>
  <si>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</si>
  <si>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</si>
  <si>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</si>
  <si>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</si>
  <si>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</si>
  <si>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</si>
  <si>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</si>
  <si>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</si>
  <si>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</si>
  <si>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</si>
  <si>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</si>
  <si>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</si>
  <si>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</si>
  <si>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</si>
  <si>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</si>
  <si>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</si>
  <si>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</si>
  <si>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</si>
  <si>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</si>
  <si>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</si>
  <si>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</si>
  <si>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</si>
  <si>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</si>
  <si>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</si>
  <si>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</si>
  <si>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</si>
  <si>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</si>
  <si>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</si>
  <si>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</si>
  <si>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</si>
  <si>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</si>
  <si>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</si>
  <si>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</si>
  <si>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</si>
  <si>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</si>
  <si>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</si>
  <si>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</si>
  <si>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</si>
  <si>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</si>
  <si>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</si>
  <si>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</si>
  <si>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</si>
  <si>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</si>
  <si>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</si>
  <si>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</si>
  <si>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</si>
  <si>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</si>
  <si>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</si>
  <si>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</si>
  <si>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</si>
  <si>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</si>
  <si>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</si>
  <si>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</si>
  <si>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</si>
  <si>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</si>
  <si>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</si>
  <si>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</si>
  <si>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</si>
  <si>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</si>
  <si>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</si>
  <si>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</si>
  <si>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</si>
  <si>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</si>
  <si>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</si>
  <si>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</si>
  <si>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</si>
  <si>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</si>
  <si>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</si>
  <si>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</si>
  <si>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</si>
  <si>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</si>
  <si>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</si>
  <si>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</si>
  <si>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</si>
  <si>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</si>
  <si>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</si>
  <si>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</si>
  <si>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</si>
  <si>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</si>
  <si>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</si>
  <si>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</si>
  <si>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</si>
  <si>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</si>
  <si>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</si>
  <si>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</si>
  <si>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</si>
  <si>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</si>
  <si>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</si>
  <si>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</si>
  <si>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</si>
  <si>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</si>
  <si>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</si>
  <si>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</si>
  <si>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</si>
  <si>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</si>
  <si>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</si>
  <si>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</si>
  <si>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</si>
  <si>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</si>
  <si>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</si>
  <si>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</si>
  <si>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</si>
  <si>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</si>
  <si>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</si>
  <si>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</si>
  <si>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</si>
  <si>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</si>
  <si>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</si>
  <si>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</si>
  <si>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</si>
  <si>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</si>
  <si>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</si>
  <si>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</si>
  <si>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</si>
  <si>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</si>
  <si>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</si>
  <si>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</si>
  <si>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</si>
  <si>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</si>
  <si>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</si>
  <si>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</si>
  <si>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</si>
  <si>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</si>
  <si>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</si>
  <si>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</si>
  <si>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</si>
  <si>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</si>
  <si>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</si>
  <si>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</si>
  <si>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</si>
  <si>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</si>
  <si>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</si>
  <si>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</si>
  <si>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</si>
  <si>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</si>
  <si>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</si>
  <si>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</si>
  <si>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</si>
  <si>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</si>
  <si>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</si>
  <si>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</si>
  <si>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</si>
  <si>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</si>
  <si>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</si>
  <si>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</si>
  <si>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</si>
  <si>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</si>
  <si>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</si>
  <si>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</si>
  <si>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</si>
  <si>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</si>
  <si>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</si>
  <si>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</si>
  <si>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</si>
  <si>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</si>
  <si>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</si>
  <si>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</si>
  <si>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</si>
  <si>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</si>
  <si>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</si>
  <si>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</si>
  <si>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</si>
  <si>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</si>
  <si>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</si>
  <si>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</si>
  <si>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</si>
  <si>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</si>
  <si>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</si>
  <si>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</si>
  <si>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</si>
  <si>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</si>
  <si>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</si>
  <si>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</si>
  <si>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</si>
  <si>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</si>
  <si>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</si>
  <si>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</si>
  <si>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</si>
  <si>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</si>
  <si>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</si>
  <si>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</si>
  <si>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</si>
  <si>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</si>
  <si>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</si>
  <si>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</si>
  <si>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</si>
  <si>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</si>
  <si>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</si>
  <si>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</si>
  <si>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</si>
  <si>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</si>
  <si>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</si>
  <si>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</si>
  <si>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</si>
  <si>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</si>
  <si>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</si>
  <si>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</si>
  <si>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</si>
  <si>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</si>
  <si>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</si>
  <si>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</si>
  <si>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</si>
  <si>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</si>
  <si>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</si>
  <si>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</si>
  <si>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</si>
  <si>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</si>
  <si>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</si>
  <si>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</si>
  <si>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</si>
  <si>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</si>
  <si>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</si>
  <si>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</si>
  <si>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</si>
  <si>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</si>
  <si>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</si>
  <si>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</si>
  <si>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</si>
  <si>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</si>
  <si>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</si>
  <si>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</si>
  <si>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</si>
  <si>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</si>
  <si>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</si>
  <si>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</si>
  <si>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</si>
  <si>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</si>
  <si>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</si>
  <si>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</si>
  <si>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</si>
  <si>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</si>
  <si>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</si>
  <si>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</si>
  <si>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</si>
  <si>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</si>
  <si>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</si>
  <si>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</si>
  <si>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</si>
  <si>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</si>
  <si>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</si>
  <si>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</si>
  <si>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</si>
  <si>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</si>
  <si>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</si>
  <si>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</si>
  <si>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</si>
  <si>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</si>
  <si>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</si>
  <si>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</si>
  <si>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</si>
  <si>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</si>
  <si>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</si>
  <si>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</si>
  <si>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</si>
  <si>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</si>
  <si>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</si>
  <si>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</si>
  <si>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</si>
  <si>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</si>
  <si>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</si>
  <si>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</si>
  <si>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</si>
  <si>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</si>
  <si>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</si>
  <si>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</si>
  <si>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</si>
  <si>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</si>
  <si>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</si>
  <si>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</si>
  <si>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</si>
  <si>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</si>
  <si>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</si>
  <si>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</si>
  <si>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</si>
  <si>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</si>
  <si>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</si>
  <si>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</si>
  <si>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</si>
  <si>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</si>
  <si>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</si>
  <si>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</si>
  <si>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</si>
  <si>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</si>
  <si>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</si>
  <si>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</si>
  <si>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</si>
  <si>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</si>
  <si>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</si>
  <si>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</si>
  <si>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</si>
  <si>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</si>
  <si>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</si>
  <si>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</si>
  <si>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</si>
  <si>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</si>
  <si>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</si>
  <si>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</si>
  <si>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</si>
  <si>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</si>
  <si>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</si>
  <si>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</si>
  <si>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</si>
  <si>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</si>
  <si>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</si>
  <si>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</si>
  <si>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</si>
  <si>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</si>
  <si>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</si>
  <si>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</si>
  <si>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</si>
  <si>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</si>
  <si>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</si>
  <si>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</si>
  <si>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</si>
  <si>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</si>
  <si>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</si>
  <si>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</si>
  <si>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</si>
  <si>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</si>
  <si>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</si>
  <si>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</si>
  <si>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</si>
  <si>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</si>
  <si>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</si>
  <si>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</si>
  <si>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</si>
  <si>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</si>
  <si>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</si>
  <si>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</si>
  <si>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</si>
  <si>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</si>
  <si>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</si>
  <si>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</si>
  <si>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</si>
  <si>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</si>
  <si>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</si>
  <si>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</si>
  <si>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</si>
  <si>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</si>
  <si>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</si>
  <si>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</si>
  <si>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</si>
  <si>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</si>
  <si>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</si>
  <si>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</si>
  <si>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</si>
  <si>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</si>
  <si>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</si>
  <si>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</si>
  <si>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</si>
  <si>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</si>
  <si>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</si>
  <si>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</si>
  <si>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</si>
  <si>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</si>
  <si>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</si>
  <si>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</si>
  <si>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</si>
  <si>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</si>
  <si>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</si>
  <si>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</si>
  <si>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</si>
  <si>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</si>
  <si>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</si>
  <si>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</si>
  <si>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</si>
  <si>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</si>
  <si>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</si>
  <si>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</si>
  <si>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</si>
  <si>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</si>
  <si>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</si>
  <si>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</si>
  <si>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</si>
  <si>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</si>
  <si>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</si>
  <si>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</si>
  <si>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</si>
  <si>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</si>
  <si>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</si>
  <si>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</si>
  <si>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</si>
  <si>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</si>
  <si>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</si>
  <si>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</si>
  <si>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</si>
  <si>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</si>
  <si>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</si>
  <si>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</si>
  <si>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</si>
  <si>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</si>
  <si>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</si>
  <si>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</si>
  <si>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</si>
  <si>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</si>
  <si>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</si>
  <si>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</si>
  <si>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</si>
  <si>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</si>
  <si>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</si>
  <si>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</si>
  <si>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</si>
  <si>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</si>
  <si>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</si>
  <si>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</si>
  <si>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</si>
  <si>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</si>
  <si>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</si>
  <si>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</si>
  <si>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</si>
  <si>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</si>
  <si>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</si>
  <si>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</si>
  <si>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</si>
  <si>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</si>
  <si>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</si>
  <si>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</si>
  <si>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</si>
  <si>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</si>
  <si>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</si>
  <si>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</si>
  <si>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</si>
  <si>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</si>
  <si>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</si>
  <si>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</si>
  <si>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</si>
  <si>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</si>
  <si>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</si>
  <si>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</si>
  <si>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</si>
  <si>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</si>
  <si>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</si>
  <si>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</si>
  <si>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</si>
  <si>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</si>
  <si>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</si>
  <si>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</si>
  <si>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</si>
  <si>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</si>
  <si>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</si>
  <si>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</si>
  <si>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</si>
  <si>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</si>
  <si>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</si>
  <si>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</si>
  <si>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</si>
  <si>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</si>
  <si>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</si>
  <si>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</si>
  <si>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</si>
  <si>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</si>
  <si>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</si>
  <si>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</si>
  <si>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</si>
  <si>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</si>
  <si>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</si>
  <si>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</si>
  <si>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</si>
  <si>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</si>
  <si>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</si>
  <si>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</si>
  <si>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</si>
  <si>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</si>
  <si>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</si>
  <si>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</si>
  <si>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</si>
  <si>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</si>
  <si>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</si>
  <si>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</si>
  <si>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</si>
  <si>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</si>
  <si>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</si>
  <si>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</si>
  <si>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</si>
  <si>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</si>
  <si>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</si>
  <si>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</si>
  <si>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</si>
  <si>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</si>
  <si>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</si>
  <si>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</si>
  <si>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</si>
  <si>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</si>
  <si>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</si>
  <si>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</si>
  <si>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</si>
  <si>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</si>
  <si>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</si>
  <si>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</si>
  <si>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</si>
  <si>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</si>
  <si>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</si>
  <si>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</si>
  <si>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</si>
  <si>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</si>
  <si>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</si>
  <si>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</si>
  <si>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</si>
  <si>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</si>
  <si>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</si>
  <si>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</si>
  <si>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</si>
  <si>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</si>
  <si>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</si>
  <si>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</si>
  <si>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</si>
  <si>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</si>
  <si>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</si>
  <si>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</si>
  <si>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</si>
  <si>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</si>
  <si>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</si>
  <si>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</si>
  <si>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</si>
  <si>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</si>
  <si>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</si>
  <si>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</si>
  <si>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</si>
  <si>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</si>
  <si>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</si>
  <si>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</si>
  <si>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</si>
  <si>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</si>
  <si>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</si>
  <si>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</si>
  <si>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</si>
  <si>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</si>
  <si>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</si>
  <si>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</si>
  <si>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</si>
  <si>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</si>
  <si>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</si>
  <si>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</si>
  <si>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</si>
  <si>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</si>
  <si>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</si>
  <si>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</si>
  <si>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</si>
  <si>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</si>
  <si>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</si>
  <si>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</si>
  <si>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</si>
  <si>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</si>
  <si>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</si>
  <si>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</si>
  <si>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</si>
  <si>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</si>
  <si>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</si>
  <si>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</si>
  <si>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</si>
  <si>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</si>
  <si>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</si>
  <si>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</si>
  <si>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</si>
  <si>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</si>
  <si>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</si>
  <si>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</si>
  <si>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</si>
  <si>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</si>
  <si>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</si>
  <si>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</si>
  <si>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</si>
  <si>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</si>
  <si>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</si>
  <si>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</si>
  <si>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</si>
  <si>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</si>
  <si>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</si>
  <si>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</si>
  <si>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</si>
  <si>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</si>
  <si>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</si>
  <si>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</si>
  <si>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</si>
  <si>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</si>
  <si>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</si>
  <si>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</si>
  <si>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</si>
  <si>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</si>
  <si>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</si>
  <si>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</si>
  <si>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</si>
  <si>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</si>
  <si>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</si>
  <si>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</si>
  <si>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</si>
  <si>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</si>
  <si>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</si>
  <si>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</si>
  <si>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</si>
  <si>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</si>
  <si>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</si>
  <si>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</si>
  <si>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</si>
  <si>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</si>
  <si>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</si>
  <si>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</si>
  <si>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</si>
  <si>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</si>
  <si>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</si>
  <si>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</si>
  <si>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</si>
  <si>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</si>
  <si>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</si>
  <si>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</si>
  <si>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</si>
  <si>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</si>
  <si>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</si>
  <si>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</si>
  <si>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</si>
  <si>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</si>
  <si>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</si>
  <si>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</si>
  <si>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</si>
  <si>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</si>
  <si>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</si>
  <si>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</si>
  <si>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</si>
  <si>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</si>
  <si>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</si>
  <si>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</si>
  <si>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</si>
  <si>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</si>
  <si>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</si>
  <si>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</si>
  <si>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</si>
  <si>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</si>
  <si>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</si>
  <si>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</si>
  <si>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</si>
  <si>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</si>
  <si>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</si>
  <si>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</si>
  <si>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</si>
  <si>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</si>
  <si>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</si>
  <si>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</si>
  <si>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</si>
  <si>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</si>
  <si>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</si>
  <si>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</si>
  <si>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</si>
  <si>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</si>
  <si>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</si>
  <si>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</si>
  <si>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</si>
  <si>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</si>
  <si>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</si>
  <si>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</si>
  <si>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</si>
  <si>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</si>
  <si>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</si>
  <si>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</si>
  <si>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</si>
  <si>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</si>
  <si>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</si>
  <si>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</si>
  <si>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</si>
  <si>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</si>
  <si>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</si>
  <si>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</si>
  <si>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</si>
  <si>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</si>
  <si>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</si>
  <si>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</si>
  <si>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</si>
  <si>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</si>
  <si>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</si>
  <si>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</si>
  <si>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</si>
  <si>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</si>
  <si>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</si>
  <si>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</si>
  <si>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</si>
  <si>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</si>
  <si>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</si>
  <si>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</si>
  <si>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</si>
  <si>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</si>
  <si>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</si>
  <si>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</si>
  <si>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</si>
  <si>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</si>
  <si>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</si>
  <si>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</si>
  <si>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</si>
  <si>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</si>
  <si>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</si>
  <si>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</si>
  <si>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</si>
  <si>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</si>
  <si>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</si>
  <si>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</si>
  <si>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</si>
  <si>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</si>
  <si>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</si>
  <si>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</si>
  <si>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</si>
  <si>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</si>
  <si>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</si>
  <si>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</si>
  <si>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</si>
  <si>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</si>
  <si>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</si>
  <si>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</si>
  <si>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</si>
  <si>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</si>
  <si>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</si>
  <si>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</si>
  <si>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</si>
  <si>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</si>
  <si>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</si>
  <si>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</si>
  <si>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</si>
  <si>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</si>
  <si>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</si>
  <si>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</si>
  <si>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</si>
  <si>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</si>
  <si>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</si>
  <si>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</si>
  <si>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</si>
  <si>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</si>
  <si>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</si>
  <si>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</si>
  <si>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</si>
  <si>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</si>
  <si>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</si>
  <si>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</si>
  <si>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</si>
  <si>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</si>
  <si>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</si>
  <si>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</si>
  <si>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</si>
  <si>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</si>
  <si>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</si>
  <si>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</si>
  <si>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</si>
  <si>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</si>
  <si>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</si>
  <si>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</si>
  <si>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</si>
  <si>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</si>
  <si>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</si>
  <si>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</si>
  <si>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</si>
  <si>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</si>
  <si>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</si>
  <si>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</si>
  <si>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</si>
  <si>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</si>
  <si>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</si>
  <si>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</si>
  <si>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</si>
  <si>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</si>
  <si>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</si>
  <si>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</si>
  <si>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</si>
  <si>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</si>
  <si>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</si>
  <si>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</si>
  <si>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</si>
  <si>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</si>
  <si>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</si>
  <si>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</si>
  <si>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</si>
  <si>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</si>
  <si>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</si>
  <si>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</si>
  <si>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</si>
  <si>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</si>
  <si>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</si>
  <si>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</si>
  <si>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</si>
  <si>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</si>
  <si>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</si>
  <si>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</si>
  <si>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</si>
  <si>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</si>
  <si>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</si>
  <si>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</si>
  <si>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</si>
  <si>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</si>
  <si>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</si>
  <si>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</si>
  <si>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</si>
  <si>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</si>
  <si>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</si>
  <si>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</si>
  <si>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</si>
  <si>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</si>
  <si>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</si>
  <si>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</si>
  <si>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</si>
  <si>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</si>
  <si>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</si>
  <si>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</si>
  <si>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</si>
  <si>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</si>
  <si>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</si>
  <si>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</si>
  <si>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</si>
  <si>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</si>
  <si>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</si>
  <si>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</si>
  <si>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</si>
  <si>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</si>
  <si>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</si>
  <si>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</si>
  <si>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</si>
  <si>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</si>
  <si>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</si>
  <si>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</si>
  <si>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</si>
  <si>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</si>
  <si>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</si>
  <si>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</si>
  <si>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</si>
  <si>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</si>
  <si>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</si>
  <si>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</si>
  <si>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</si>
  <si>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</si>
  <si>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</si>
  <si>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</si>
  <si>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</si>
  <si>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</si>
  <si>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</si>
  <si>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</si>
  <si>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</si>
  <si>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</si>
  <si>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</si>
  <si>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</si>
  <si>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</si>
  <si>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</si>
  <si>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</si>
  <si>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</si>
  <si>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</si>
  <si>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</si>
  <si>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</si>
  <si>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</si>
  <si>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</si>
  <si>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</si>
  <si>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</si>
  <si>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</si>
  <si>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</si>
  <si>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</si>
  <si>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</si>
  <si>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</si>
  <si>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</si>
  <si>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</si>
  <si>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</si>
  <si>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</si>
  <si>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</si>
  <si>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</si>
  <si>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</si>
  <si>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</si>
  <si>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</si>
  <si>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</si>
  <si>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</si>
  <si>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</si>
  <si>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</si>
  <si>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</si>
  <si>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</si>
  <si>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</si>
  <si>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</si>
  <si>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</si>
  <si>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</si>
  <si>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</si>
  <si>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</si>
  <si>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</si>
  <si>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</si>
  <si>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</si>
  <si>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</si>
  <si>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</si>
  <si>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</si>
  <si>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</si>
  <si>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</si>
  <si>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</si>
  <si>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</si>
  <si>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</si>
  <si>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</si>
  <si>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</si>
  <si>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</si>
  <si>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</si>
  <si>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</si>
  <si>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</si>
  <si>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</si>
  <si>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</si>
  <si>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</si>
  <si>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</si>
  <si>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</si>
  <si>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</si>
  <si>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</si>
  <si>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</si>
  <si>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</si>
  <si>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</si>
  <si>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</si>
  <si>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</si>
  <si>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</si>
  <si>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</si>
  <si>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</si>
  <si>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</si>
  <si>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</si>
  <si>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</si>
  <si>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</si>
  <si>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</si>
  <si>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</si>
  <si>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</si>
  <si>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</si>
  <si>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</si>
  <si>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</si>
  <si>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</si>
  <si>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</si>
  <si>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</si>
  <si>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</si>
  <si>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</si>
  <si>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</si>
  <si>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</si>
  <si>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</si>
  <si>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</si>
  <si>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</si>
  <si>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</si>
  <si>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</si>
  <si>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</si>
  <si>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</si>
  <si>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</si>
  <si>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</si>
  <si>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</si>
  <si>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</si>
  <si>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</si>
  <si>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</si>
  <si>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</si>
  <si>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</si>
  <si>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</si>
  <si>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</si>
  <si>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</si>
  <si>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</si>
  <si>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</si>
  <si>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</si>
  <si>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</si>
  <si>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</si>
  <si>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</si>
  <si>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</si>
  <si>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</si>
  <si>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</si>
  <si>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</si>
  <si>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</si>
  <si>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</si>
  <si>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</si>
  <si>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</si>
  <si>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</si>
  <si>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</si>
  <si>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</si>
  <si>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</si>
  <si>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</si>
  <si>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</si>
  <si>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</si>
  <si>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</si>
  <si>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</si>
  <si>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</si>
  <si>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</si>
  <si>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</si>
  <si>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</si>
  <si>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</si>
  <si>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</si>
  <si>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</si>
  <si>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</si>
  <si>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</si>
  <si>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</si>
  <si>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</si>
  <si>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</si>
  <si>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</si>
  <si>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</si>
  <si>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</si>
  <si>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</si>
  <si>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</si>
  <si>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</si>
  <si>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</si>
  <si>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</si>
  <si>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</si>
  <si>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</si>
  <si>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</si>
  <si>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</si>
  <si>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</si>
  <si>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</si>
  <si>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</si>
  <si>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</si>
  <si>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</si>
  <si>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</si>
  <si>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</si>
  <si>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</si>
  <si>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</si>
  <si>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</si>
  <si>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</si>
  <si>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</si>
  <si>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</si>
  <si>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</si>
  <si>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</si>
  <si>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</si>
  <si>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</si>
  <si>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</si>
  <si>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</si>
  <si>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</si>
  <si>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</si>
  <si>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</si>
  <si>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</si>
  <si>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</si>
  <si>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</si>
  <si>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</si>
  <si>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</si>
  <si>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</si>
  <si>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</si>
  <si>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</si>
  <si>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</si>
  <si>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</si>
  <si>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</si>
  <si>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</si>
  <si>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</si>
  <si>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</si>
  <si>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</si>
  <si>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</si>
  <si>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</si>
  <si>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</si>
  <si>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</si>
  <si>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</si>
  <si>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</si>
  <si>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</si>
  <si>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</si>
  <si>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</si>
  <si>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</si>
  <si>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</si>
  <si>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</si>
  <si>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</si>
  <si>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</si>
  <si>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</si>
  <si>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</si>
  <si>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</si>
  <si>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</si>
  <si>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</si>
  <si>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</si>
  <si>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</si>
  <si>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</si>
  <si>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</si>
  <si>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</si>
  <si>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</si>
  <si>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</si>
  <si>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</si>
  <si>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</si>
  <si>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</si>
  <si>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</si>
  <si>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</si>
  <si>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</si>
  <si>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</si>
  <si>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</si>
  <si>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</si>
  <si>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</si>
  <si>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</si>
  <si>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</si>
  <si>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</si>
  <si>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</si>
  <si>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</si>
  <si>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</si>
  <si>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</si>
  <si>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</si>
  <si>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</si>
  <si>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</si>
  <si>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</si>
  <si>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</si>
  <si>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</si>
  <si>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</si>
  <si>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</si>
  <si>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</si>
  <si>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</si>
  <si>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</si>
  <si>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</si>
  <si>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</si>
  <si>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</si>
  <si>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</si>
  <si>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</si>
  <si>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</si>
  <si>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</si>
  <si>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</si>
  <si>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</si>
  <si>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</si>
  <si>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</si>
  <si>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</si>
  <si>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</si>
  <si>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</si>
  <si>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</si>
  <si>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</si>
  <si>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</si>
  <si>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</si>
  <si>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</si>
  <si>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</si>
  <si>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</si>
  <si>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</si>
  <si>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</si>
  <si>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</si>
  <si>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</si>
  <si>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</si>
  <si>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</si>
  <si>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</si>
  <si>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</si>
  <si>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</si>
  <si>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</si>
  <si>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</si>
  <si>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</si>
  <si>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</si>
  <si>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</si>
  <si>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</si>
  <si>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</si>
  <si>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</si>
  <si>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</si>
  <si>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</si>
  <si>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</si>
  <si>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</si>
  <si>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</si>
  <si>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</si>
  <si>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</si>
  <si>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</si>
  <si>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</si>
  <si>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</si>
  <si>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</si>
  <si>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</si>
  <si>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</si>
  <si>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</si>
  <si>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</si>
  <si>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</si>
  <si>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</si>
  <si>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</si>
  <si>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</si>
  <si>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</si>
  <si>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</si>
  <si>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</si>
  <si>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</si>
  <si>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</si>
  <si>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</si>
  <si>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</si>
  <si>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</si>
  <si>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</si>
  <si>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</si>
  <si>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</si>
  <si>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</si>
  <si>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</si>
  <si>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</si>
  <si>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</si>
  <si>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</si>
  <si>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</si>
  <si>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</si>
  <si>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</si>
  <si>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</si>
  <si>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</si>
  <si>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</si>
  <si>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</si>
  <si>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</si>
  <si>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</si>
  <si>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</si>
  <si>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</si>
  <si>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</si>
  <si>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</si>
  <si>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</si>
  <si>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</si>
  <si>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</si>
  <si>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</si>
  <si>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</si>
  <si>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</si>
  <si>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</si>
  <si>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</si>
  <si>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</si>
  <si>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</si>
  <si>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</si>
  <si>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</si>
  <si>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</si>
  <si>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</si>
  <si>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</si>
  <si>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</si>
  <si>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</si>
  <si>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</si>
  <si>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</si>
  <si>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</si>
  <si>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</si>
  <si>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</si>
  <si>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</si>
  <si>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</si>
  <si>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</si>
  <si>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</si>
  <si>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</si>
  <si>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</si>
  <si>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</si>
  <si>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</si>
  <si>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</si>
  <si>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</si>
  <si>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</si>
  <si>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</si>
  <si>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</si>
  <si>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</si>
  <si>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</si>
  <si>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</si>
  <si>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</si>
  <si>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</si>
  <si>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</si>
  <si>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</si>
  <si>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</si>
  <si>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</si>
  <si>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</si>
  <si>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</si>
  <si>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</si>
  <si>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</si>
  <si>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</si>
  <si>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</si>
  <si>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</si>
  <si>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</si>
  <si>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</si>
  <si>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</si>
  <si>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</si>
  <si>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</si>
  <si>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</si>
  <si>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</si>
  <si>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</si>
  <si>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</si>
  <si>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</si>
  <si>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</si>
  <si>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</si>
  <si>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</si>
  <si>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</si>
  <si>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</si>
  <si>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</si>
  <si>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</si>
  <si>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</si>
  <si>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</si>
  <si>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</si>
  <si>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</si>
  <si>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</si>
  <si>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</si>
  <si>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</si>
  <si>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</si>
  <si>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</si>
  <si>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</si>
  <si>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</si>
  <si>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</si>
  <si>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</si>
  <si>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</si>
  <si>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</si>
  <si>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</si>
  <si>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</si>
  <si>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</si>
  <si>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</si>
  <si>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</si>
  <si>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</si>
  <si>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</si>
  <si>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</si>
  <si>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</si>
  <si>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</si>
  <si>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</si>
  <si>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</si>
  <si>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</si>
  <si>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</si>
  <si>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</si>
  <si>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</si>
  <si>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</si>
  <si>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</si>
  <si>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</si>
  <si>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</si>
  <si>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</si>
  <si>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</si>
  <si>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</si>
  <si>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</si>
  <si>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</si>
  <si>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</si>
  <si>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</si>
  <si>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</si>
  <si>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</si>
  <si>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</si>
  <si>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</si>
  <si>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</si>
  <si>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</si>
  <si>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</si>
  <si>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</si>
  <si>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</si>
  <si>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</si>
  <si>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</si>
  <si>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</si>
  <si>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</si>
  <si>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</si>
  <si>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</si>
  <si>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</si>
  <si>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</si>
  <si>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</si>
  <si>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</si>
  <si>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</si>
  <si>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</si>
  <si>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</si>
  <si>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</si>
  <si>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</si>
  <si>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</si>
  <si>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</si>
  <si>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</si>
  <si>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</si>
  <si>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</si>
  <si>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</si>
  <si>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</si>
  <si>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</si>
  <si>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</si>
  <si>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</si>
  <si>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</si>
  <si>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</si>
  <si>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</si>
  <si>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</si>
  <si>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</si>
  <si>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</si>
  <si>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</si>
  <si>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</si>
  <si>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</si>
  <si>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</si>
  <si>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</si>
  <si>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</si>
  <si>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</si>
  <si>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</si>
  <si>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</si>
  <si>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</si>
  <si>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</si>
  <si>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</si>
  <si>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</si>
  <si>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</si>
  <si>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</si>
  <si>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</si>
  <si>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</si>
  <si>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</si>
  <si>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</si>
  <si>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</si>
  <si>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</si>
  <si>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</si>
  <si>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</si>
  <si>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</si>
  <si>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</si>
  <si>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</si>
  <si>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</si>
  <si>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</si>
  <si>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</si>
  <si>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</si>
  <si>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</si>
  <si>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</si>
  <si>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</si>
  <si>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</si>
  <si>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</si>
  <si>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</si>
  <si>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</si>
  <si>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</si>
  <si>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</si>
  <si>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</si>
  <si>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</si>
  <si>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</si>
  <si>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</si>
  <si>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</si>
  <si>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</si>
  <si>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</si>
  <si>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</si>
  <si>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</si>
  <si>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</si>
  <si>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</si>
  <si>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</si>
  <si>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</si>
  <si>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</si>
  <si>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</si>
  <si>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</si>
  <si>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</si>
  <si>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</si>
  <si>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</si>
  <si>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</si>
  <si>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</si>
  <si>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</si>
  <si>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</si>
  <si>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</si>
  <si>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</si>
  <si>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</si>
  <si>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</si>
  <si>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</si>
  <si>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</si>
  <si>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</si>
  <si>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</si>
  <si>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</si>
  <si>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</si>
  <si>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</si>
  <si>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</si>
  <si>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</si>
  <si>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</si>
  <si>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</si>
  <si>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</si>
  <si>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</si>
  <si>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</si>
  <si>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</si>
  <si>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</si>
  <si>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</si>
  <si>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</si>
  <si>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</si>
  <si>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</si>
  <si>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</si>
  <si>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</si>
  <si>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</si>
  <si>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</si>
  <si>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</si>
  <si>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</si>
  <si>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</si>
  <si>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</si>
  <si>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</si>
  <si>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</si>
  <si>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</si>
  <si>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</si>
  <si>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</si>
  <si>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</si>
  <si>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</si>
  <si>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</si>
  <si>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</si>
  <si>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</si>
  <si>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</si>
  <si>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</si>
  <si>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</si>
  <si>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</si>
  <si>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</si>
  <si>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</si>
  <si>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</si>
  <si>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</si>
  <si>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</si>
  <si>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</si>
  <si>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</si>
  <si>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</si>
  <si>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</si>
  <si>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</si>
  <si>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</si>
  <si>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</si>
  <si>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</si>
  <si>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</si>
  <si>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</si>
  <si>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</si>
  <si>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</si>
  <si>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</si>
  <si>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</si>
  <si>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</si>
  <si>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</si>
  <si>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</si>
  <si>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</si>
  <si>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</si>
  <si>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</si>
  <si>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</si>
  <si>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</si>
  <si>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</si>
  <si>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</si>
  <si>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</si>
  <si>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</si>
  <si>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</si>
  <si>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</si>
  <si>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</si>
  <si>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</si>
  <si>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</si>
  <si>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</si>
  <si>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</si>
  <si>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</si>
  <si>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</si>
  <si>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</si>
  <si>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</si>
  <si>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</si>
  <si>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</si>
  <si>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</si>
  <si>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</si>
  <si>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</si>
  <si>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</si>
  <si>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</si>
  <si>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</si>
  <si>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</si>
  <si>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</si>
  <si>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</si>
  <si>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</si>
  <si>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</si>
  <si>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</si>
  <si>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</si>
  <si>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</si>
  <si>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</si>
  <si>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</si>
  <si>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</si>
  <si>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</si>
  <si>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</si>
  <si>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</si>
  <si>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</si>
  <si>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</si>
  <si>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</si>
  <si>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</si>
  <si>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</si>
  <si>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</si>
  <si>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</si>
  <si>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</si>
  <si>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</si>
  <si>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</si>
  <si>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</si>
  <si>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</si>
  <si>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</si>
  <si>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</si>
  <si>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</si>
  <si>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</si>
  <si>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</si>
  <si>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</si>
  <si>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</si>
  <si>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</si>
  <si>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</si>
  <si>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</si>
  <si>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</si>
  <si>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</si>
  <si>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</si>
  <si>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</si>
  <si>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</si>
  <si>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</si>
  <si>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</si>
  <si>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</si>
  <si>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</si>
  <si>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</si>
  <si>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</si>
  <si>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</si>
  <si>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</si>
  <si>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</si>
  <si>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</si>
  <si>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</si>
  <si>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</si>
  <si>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</si>
  <si>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</si>
  <si>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</si>
  <si>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</si>
  <si>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</si>
  <si>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</si>
  <si>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</si>
  <si>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</si>
  <si>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</si>
  <si>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</si>
  <si>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</si>
  <si>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</si>
  <si>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</si>
  <si>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</si>
  <si>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</si>
  <si>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</si>
  <si>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</si>
  <si>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</si>
  <si>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</si>
  <si>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</si>
  <si>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</si>
  <si>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</si>
  <si>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</si>
  <si>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</si>
  <si>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</si>
  <si>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</si>
  <si>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</si>
  <si>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</si>
  <si>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</si>
  <si>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</si>
  <si>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</si>
  <si>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</si>
  <si>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</si>
  <si>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</si>
  <si>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</si>
  <si>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</si>
  <si>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</si>
  <si>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</si>
  <si>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</si>
  <si>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</si>
  <si>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</si>
  <si>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</si>
  <si>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</si>
  <si>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</si>
  <si>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</si>
  <si>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</si>
  <si>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</si>
  <si>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</si>
  <si>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</si>
  <si>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</si>
  <si>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</si>
  <si>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</si>
  <si>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</si>
  <si>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</si>
  <si>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</si>
  <si>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</si>
  <si>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</si>
  <si>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</si>
  <si>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</si>
  <si>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</si>
  <si>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</si>
  <si>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</si>
  <si>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</si>
  <si>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</si>
  <si>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</si>
  <si>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</si>
  <si>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</si>
  <si>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</si>
  <si>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</si>
  <si>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</si>
  <si>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</si>
  <si>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</si>
  <si>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</si>
  <si>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</si>
  <si>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</si>
  <si>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</si>
  <si>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</si>
  <si>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</si>
  <si>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</si>
  <si>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</si>
  <si>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</si>
  <si>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</si>
  <si>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</si>
  <si>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</si>
  <si>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</si>
  <si>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</si>
  <si>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</si>
  <si>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</si>
  <si>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</si>
  <si>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</si>
  <si>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</si>
  <si>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</si>
  <si>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</si>
  <si>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</si>
  <si>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</si>
  <si>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</si>
  <si>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</si>
  <si>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</si>
  <si>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</si>
  <si>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</si>
  <si>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</si>
  <si>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</si>
  <si>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</si>
  <si>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</si>
  <si>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</si>
  <si>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</si>
  <si>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</si>
  <si>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</si>
  <si>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</si>
  <si>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</si>
  <si>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</si>
  <si>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</si>
  <si>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</si>
  <si>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</si>
  <si>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</si>
  <si>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</si>
  <si>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</si>
  <si>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</si>
  <si>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</si>
  <si>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</si>
  <si>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</si>
  <si>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</si>
  <si>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</si>
  <si>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</si>
  <si>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</si>
  <si>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</si>
  <si>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</si>
  <si>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</si>
  <si>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</si>
  <si>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</si>
  <si>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</si>
  <si>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</si>
  <si>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</si>
  <si>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</si>
  <si>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</si>
  <si>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</si>
  <si>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</si>
  <si>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</si>
  <si>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</si>
  <si>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</si>
  <si>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</si>
  <si>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</si>
  <si>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</si>
  <si>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</si>
  <si>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</si>
  <si>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</si>
  <si>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</si>
  <si>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</si>
  <si>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</si>
  <si>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</si>
  <si>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</si>
  <si>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</si>
  <si>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</si>
  <si>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</si>
  <si>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</si>
  <si>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</si>
  <si>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</si>
  <si>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</si>
  <si>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</si>
  <si>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</si>
  <si>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</si>
  <si>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</si>
  <si>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</si>
  <si>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</si>
  <si>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</si>
  <si>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</si>
  <si>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</si>
  <si>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</si>
  <si>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</si>
  <si>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</si>
  <si>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</si>
  <si>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</si>
  <si>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</si>
  <si>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</si>
  <si>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</si>
  <si>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</si>
  <si>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</si>
  <si>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</si>
  <si>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</si>
  <si>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</si>
  <si>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</si>
  <si>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</si>
  <si>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</si>
  <si>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</si>
  <si>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</si>
  <si>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</si>
  <si>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</si>
  <si>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</si>
  <si>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</si>
  <si>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</si>
  <si>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</si>
  <si>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</si>
  <si>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</si>
  <si>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</si>
  <si>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</si>
  <si>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</si>
  <si>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</si>
  <si>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</si>
  <si>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</si>
  <si>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</si>
  <si>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</si>
  <si>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</si>
  <si>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</si>
  <si>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</si>
  <si>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</si>
  <si>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</si>
  <si>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</si>
  <si>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</si>
  <si>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</si>
  <si>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</si>
  <si>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</si>
  <si>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</si>
  <si>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</si>
  <si>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</si>
  <si>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</si>
  <si>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</si>
  <si>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</si>
  <si>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</si>
  <si>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</si>
  <si>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</si>
  <si>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</si>
  <si>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</si>
  <si>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</si>
  <si>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</si>
  <si>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</si>
  <si>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</si>
  <si>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</si>
  <si>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</si>
  <si>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</si>
  <si>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</si>
  <si>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</si>
  <si>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</si>
  <si>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</si>
  <si>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</si>
  <si>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</si>
  <si>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</si>
  <si>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</si>
  <si>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</si>
  <si>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</si>
  <si>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</si>
  <si>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</si>
  <si>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</si>
  <si>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</si>
  <si>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</si>
  <si>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</si>
  <si>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</si>
  <si>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</si>
  <si>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</si>
  <si>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</si>
  <si>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</si>
  <si>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</si>
  <si>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</si>
  <si>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</si>
  <si>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</si>
  <si>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</si>
  <si>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</si>
  <si>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</si>
  <si>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</si>
  <si>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</si>
  <si>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</si>
  <si>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</si>
  <si>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</si>
  <si>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</si>
  <si>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</si>
  <si>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</si>
  <si>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</si>
  <si>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</si>
  <si>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</si>
  <si>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</si>
  <si>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</si>
  <si>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</si>
  <si>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</si>
  <si>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</si>
  <si>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</si>
  <si>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</si>
  <si>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</si>
  <si>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</si>
  <si>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</si>
  <si>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</si>
  <si>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</si>
  <si>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</si>
  <si>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</si>
  <si>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</si>
  <si>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</si>
  <si>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</si>
  <si>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</si>
  <si>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</si>
  <si>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</si>
  <si>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</si>
  <si>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</si>
  <si>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</si>
  <si>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</si>
  <si>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</si>
  <si>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</si>
  <si>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</si>
  <si>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</si>
  <si>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</si>
  <si>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</si>
  <si>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</si>
  <si>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</si>
  <si>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</si>
  <si>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</si>
  <si>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</si>
  <si>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</si>
  <si>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</si>
  <si>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</si>
  <si>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</si>
  <si>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</si>
  <si>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</si>
  <si>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</si>
  <si>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</si>
  <si>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</si>
  <si>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</si>
  <si>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</si>
  <si>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</si>
  <si>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</si>
  <si>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</si>
  <si>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</si>
  <si>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</si>
  <si>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</si>
  <si>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</si>
  <si>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</si>
  <si>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</si>
  <si>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</si>
  <si>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</si>
  <si>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</si>
  <si>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</si>
  <si>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</si>
  <si>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</si>
  <si>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</si>
  <si>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</si>
  <si>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</si>
  <si>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</si>
  <si>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</si>
  <si>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</si>
  <si>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</si>
  <si>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</si>
  <si>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</si>
  <si>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</si>
  <si>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</si>
  <si>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</si>
  <si>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</si>
  <si>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</si>
  <si>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</si>
  <si>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</si>
  <si>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</si>
  <si>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</si>
  <si>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</si>
  <si>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</si>
  <si>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</si>
  <si>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</si>
  <si>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</si>
  <si>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</si>
  <si>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</si>
  <si>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</si>
  <si>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</si>
  <si>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</si>
  <si>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</si>
  <si>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</si>
  <si>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</si>
  <si>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</si>
  <si>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</si>
  <si>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</si>
  <si>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</si>
  <si>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</si>
  <si>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</si>
  <si>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</si>
  <si>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</si>
  <si>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</si>
  <si>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</si>
  <si>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</si>
  <si>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</si>
  <si>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</si>
  <si>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</si>
  <si>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</si>
  <si>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</si>
  <si>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</si>
  <si>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</si>
  <si>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</si>
  <si>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</si>
  <si>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</si>
  <si>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</si>
  <si>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</si>
  <si>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</si>
  <si>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</si>
  <si>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</si>
  <si>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</si>
  <si>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</si>
  <si>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</si>
  <si>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</si>
  <si>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</si>
  <si>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</si>
  <si>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</si>
  <si>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</si>
  <si>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</si>
  <si>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</si>
  <si>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</si>
  <si>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</si>
  <si>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</si>
  <si>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</si>
  <si>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</si>
  <si>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</si>
  <si>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</si>
  <si>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</si>
  <si>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</si>
  <si>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</si>
  <si>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</si>
  <si>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</si>
  <si>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</si>
  <si>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</si>
  <si>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</si>
  <si>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</si>
  <si>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</si>
  <si>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</si>
  <si>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</si>
  <si>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</si>
  <si>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</si>
  <si>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</si>
  <si>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</si>
  <si>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</si>
  <si>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</si>
  <si>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</si>
  <si>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</si>
  <si>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</si>
  <si>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</si>
  <si>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</si>
  <si>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</si>
  <si>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</si>
  <si>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</si>
  <si>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</si>
  <si>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</si>
  <si>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</si>
  <si>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</si>
  <si>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</si>
  <si>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</si>
  <si>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</si>
  <si>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</si>
  <si>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</si>
  <si>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</si>
  <si>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</si>
  <si>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</si>
  <si>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</si>
  <si>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</si>
  <si>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</si>
  <si>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</si>
  <si>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</si>
  <si>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</si>
  <si>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</si>
  <si>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</si>
  <si>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</si>
  <si>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</si>
  <si>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</si>
  <si>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</si>
  <si>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</si>
  <si>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</si>
  <si>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</si>
  <si>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</si>
  <si>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</si>
  <si>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</si>
  <si>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</si>
  <si>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</si>
  <si>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</si>
  <si>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</si>
  <si>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</si>
  <si>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</si>
  <si>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</si>
  <si>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</si>
  <si>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</si>
  <si>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</si>
  <si>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</si>
  <si>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</si>
  <si>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</si>
  <si>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</si>
  <si>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</si>
  <si>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</si>
  <si>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</si>
  <si>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</si>
  <si>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</si>
  <si>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</si>
  <si>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</si>
  <si>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</si>
  <si>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</si>
  <si>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</si>
  <si>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</si>
  <si>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</si>
  <si>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</si>
  <si>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</si>
  <si>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</si>
  <si>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</si>
  <si>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</si>
  <si>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</si>
  <si>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</si>
  <si>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</si>
  <si>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</si>
  <si>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</si>
  <si>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</si>
  <si>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</si>
  <si>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</si>
  <si>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</si>
  <si>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</si>
  <si>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</si>
  <si>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</si>
  <si>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</si>
  <si>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</si>
  <si>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</si>
  <si>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</si>
  <si>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</si>
  <si>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</si>
  <si>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</si>
  <si>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</si>
  <si>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</si>
  <si>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</si>
  <si>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</si>
  <si>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</si>
  <si>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</si>
  <si>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</si>
  <si>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</si>
  <si>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</si>
  <si>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</si>
  <si>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</si>
  <si>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</si>
  <si>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</si>
  <si>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</si>
  <si>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</si>
  <si>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</si>
  <si>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</si>
  <si>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</si>
  <si>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</si>
  <si>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</si>
  <si>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</si>
  <si>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</si>
  <si>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</si>
  <si>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</si>
  <si>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</si>
  <si>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</si>
  <si>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</si>
  <si>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</si>
  <si>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</si>
  <si>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</si>
  <si>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</si>
  <si>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</si>
  <si>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</si>
  <si>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</si>
  <si>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</si>
  <si>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</si>
  <si>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</si>
  <si>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</si>
  <si>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</si>
  <si>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</si>
  <si>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</si>
  <si>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</si>
  <si>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</si>
  <si>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</si>
  <si>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</si>
  <si>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</si>
  <si>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</si>
  <si>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</si>
  <si>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</si>
  <si>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</si>
  <si>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</si>
  <si>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</si>
  <si>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</si>
  <si>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</si>
  <si>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</si>
  <si>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</si>
  <si>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</si>
  <si>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</si>
  <si>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</si>
  <si>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</si>
  <si>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</si>
  <si>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</si>
  <si>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</si>
  <si>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</si>
  <si>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</si>
  <si>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</si>
  <si>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</si>
  <si>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</si>
  <si>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</si>
  <si>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</si>
  <si>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</si>
  <si>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</si>
  <si>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</si>
  <si>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</si>
  <si>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</si>
  <si>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</si>
  <si>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</si>
  <si>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</si>
  <si>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</si>
  <si>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</si>
  <si>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</si>
  <si>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</si>
  <si>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</si>
  <si>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</si>
  <si>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</si>
  <si>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</si>
  <si>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</si>
  <si>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</si>
  <si>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</si>
  <si>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</si>
  <si>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</si>
  <si>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</si>
  <si>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</si>
  <si>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</si>
  <si>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</si>
  <si>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</si>
  <si>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</si>
  <si>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</si>
  <si>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</si>
  <si>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</si>
  <si>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</si>
  <si>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</si>
  <si>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</si>
  <si>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</si>
  <si>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</si>
  <si>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</si>
  <si>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</si>
  <si>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</si>
  <si>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</si>
  <si>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</si>
  <si>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</si>
  <si>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</si>
  <si>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</si>
  <si>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</si>
  <si>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</si>
  <si>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</si>
  <si>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</si>
  <si>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</si>
  <si>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</si>
  <si>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</si>
  <si>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</si>
  <si>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</si>
  <si>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</si>
  <si>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</si>
  <si>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</si>
  <si>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</si>
  <si>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</si>
  <si>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</si>
  <si>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</si>
  <si>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</si>
  <si>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</si>
  <si>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</si>
  <si>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</si>
  <si>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</si>
  <si>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</si>
  <si>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</si>
  <si>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</si>
  <si>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</si>
  <si>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</si>
  <si>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</si>
  <si>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</si>
  <si>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</si>
  <si>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</si>
  <si>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</si>
  <si>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</si>
  <si>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</si>
  <si>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</si>
  <si>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</si>
  <si>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</si>
  <si>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</si>
  <si>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</si>
  <si>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</si>
  <si>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</si>
  <si>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</si>
  <si>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</si>
  <si>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</si>
  <si>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</si>
  <si>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</si>
  <si>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</si>
  <si>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</si>
  <si>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</si>
  <si>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</si>
  <si>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</si>
  <si>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</si>
  <si>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</si>
  <si>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</si>
  <si>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</si>
  <si>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</si>
  <si>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</si>
  <si>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</si>
  <si>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</si>
  <si>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</si>
  <si>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</si>
  <si>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</si>
  <si>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</si>
  <si>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</si>
  <si>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</si>
  <si>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</si>
  <si>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</si>
  <si>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</si>
  <si>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</si>
  <si>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</si>
  <si>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</si>
  <si>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</si>
  <si>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</si>
  <si>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</si>
  <si>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</si>
  <si>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</si>
  <si>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</si>
  <si>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</si>
  <si>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</si>
  <si>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</si>
  <si>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</si>
  <si>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</si>
  <si>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</si>
  <si>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</si>
  <si>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</si>
  <si>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</si>
  <si>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</si>
  <si>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</si>
  <si>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</si>
  <si>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</si>
  <si>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</si>
  <si>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</si>
  <si>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</si>
  <si>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</si>
  <si>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</si>
  <si>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</si>
  <si>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</si>
  <si>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</si>
  <si>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</si>
  <si>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</si>
  <si>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</si>
  <si>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</si>
  <si>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</si>
  <si>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</si>
  <si>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</si>
  <si>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</si>
  <si>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</si>
  <si>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</si>
  <si>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</si>
  <si>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</si>
  <si>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</si>
  <si>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</si>
  <si>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</si>
  <si>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</si>
  <si>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</si>
  <si>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</si>
  <si>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</si>
  <si>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</si>
  <si>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</si>
  <si>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</si>
  <si>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</si>
  <si>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</si>
  <si>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</si>
  <si>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</si>
  <si>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</si>
  <si>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</si>
  <si>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</si>
  <si>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</si>
  <si>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</si>
  <si>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</si>
  <si>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</si>
  <si>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</si>
  <si>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</si>
  <si>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</si>
  <si>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</si>
  <si>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</si>
  <si>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</si>
  <si>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</si>
  <si>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</si>
  <si>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</si>
  <si>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</si>
  <si>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</si>
  <si>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</si>
  <si>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</si>
  <si>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</si>
  <si>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</si>
  <si>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</si>
  <si>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</si>
  <si>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</si>
  <si>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</si>
  <si>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</si>
  <si>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</si>
  <si>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</si>
  <si>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</si>
  <si>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</si>
  <si>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</si>
  <si>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</si>
  <si>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</si>
  <si>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</si>
  <si>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</si>
  <si>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</si>
  <si>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</si>
  <si>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</si>
  <si>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</si>
  <si>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</si>
  <si>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</si>
  <si>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</si>
  <si>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</si>
  <si>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</si>
  <si>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</si>
  <si>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</si>
  <si>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</si>
  <si>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</si>
  <si>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</si>
  <si>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</si>
  <si>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</si>
  <si>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</si>
  <si>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</si>
  <si>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</si>
  <si>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</si>
  <si>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</si>
  <si>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</si>
  <si>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</si>
  <si>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</si>
  <si>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</si>
  <si>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</si>
  <si>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</si>
  <si>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</si>
  <si>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</si>
  <si>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</si>
  <si>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</si>
  <si>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</si>
  <si>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</si>
  <si>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</si>
  <si>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</si>
  <si>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</si>
  <si>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</si>
  <si>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</si>
  <si>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</si>
  <si>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</si>
  <si>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</si>
  <si>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</si>
  <si>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</si>
  <si>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</si>
  <si>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</si>
  <si>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</si>
  <si>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</si>
  <si>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</si>
  <si>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</si>
  <si>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</si>
  <si>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</si>
  <si>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</si>
  <si>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</si>
  <si>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</si>
  <si>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</si>
  <si>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</si>
  <si>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</si>
  <si>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</si>
  <si>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</si>
  <si>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</si>
  <si>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</si>
  <si>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</si>
  <si>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</si>
  <si>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</si>
  <si>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</si>
  <si>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</si>
  <si>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</si>
  <si>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</si>
  <si>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</si>
  <si>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</si>
  <si>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</si>
  <si>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</si>
  <si>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</si>
  <si>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</si>
  <si>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</si>
  <si>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</si>
  <si>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</si>
  <si>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</si>
  <si>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</si>
  <si>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</si>
  <si>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</si>
  <si>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</si>
  <si>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</si>
  <si>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</si>
  <si>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</si>
  <si>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</si>
  <si>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</si>
  <si>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</si>
  <si>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</si>
  <si>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</si>
  <si>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</si>
  <si>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</si>
  <si>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</si>
  <si>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</si>
  <si>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</si>
  <si>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</si>
  <si>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</si>
  <si>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</si>
  <si>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</si>
  <si>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</si>
  <si>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</si>
  <si>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</si>
  <si>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</si>
  <si>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</si>
  <si>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</si>
  <si>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</si>
  <si>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</si>
  <si>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</si>
  <si>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</si>
  <si>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</si>
  <si>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</si>
  <si>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</si>
  <si>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</si>
  <si>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</si>
  <si>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</si>
  <si>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</si>
  <si>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</si>
  <si>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</si>
  <si>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</si>
  <si>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</si>
  <si>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</si>
  <si>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</si>
  <si>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</si>
  <si>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</si>
  <si>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</si>
  <si>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</si>
  <si>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</si>
  <si>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</si>
  <si>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</si>
  <si>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</si>
  <si>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</si>
  <si>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</si>
  <si>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</si>
  <si>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</si>
  <si>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</si>
  <si>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</si>
  <si>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</si>
  <si>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</si>
  <si>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</si>
  <si>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</si>
  <si>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</si>
  <si>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</si>
  <si>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</si>
  <si>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</si>
  <si>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</si>
  <si>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</si>
  <si>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</si>
  <si>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</si>
  <si>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</si>
  <si>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</si>
  <si>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</si>
  <si>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</si>
  <si>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</si>
  <si>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</si>
  <si>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</si>
  <si>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</si>
  <si>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</si>
  <si>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</si>
  <si>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</si>
  <si>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</si>
  <si>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</si>
  <si>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</si>
  <si>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</si>
  <si>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</si>
  <si>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</si>
  <si>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</si>
  <si>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</si>
  <si>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</si>
  <si>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</si>
  <si>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</si>
  <si>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</si>
  <si>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</si>
  <si>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</si>
  <si>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</si>
  <si>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</si>
  <si>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</si>
  <si>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</si>
  <si>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</si>
  <si>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</si>
  <si>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</si>
  <si>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</si>
  <si>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</si>
  <si>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</si>
  <si>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</si>
  <si>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</si>
  <si>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</si>
  <si>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</si>
  <si>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</si>
  <si>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</si>
  <si>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</si>
  <si>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</si>
  <si>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</si>
  <si>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</si>
  <si>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</si>
  <si>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</si>
  <si>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</si>
  <si>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</si>
  <si>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</si>
  <si>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</si>
  <si>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</si>
  <si>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</si>
  <si>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</si>
  <si>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</si>
  <si>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</si>
  <si>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</si>
  <si>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</si>
  <si>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</si>
  <si>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</si>
  <si>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</si>
  <si>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</si>
  <si>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</si>
  <si>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</si>
  <si>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</si>
  <si>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</si>
  <si>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</si>
  <si>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</si>
  <si>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</si>
  <si>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</si>
  <si>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</si>
  <si>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</si>
  <si>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</si>
  <si>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</si>
  <si>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</si>
  <si>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</si>
  <si>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</si>
  <si>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</si>
  <si>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</si>
  <si>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</si>
  <si>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</si>
  <si>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</si>
  <si>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</si>
  <si>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</si>
  <si>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</si>
  <si>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</si>
  <si>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</si>
  <si>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</si>
  <si>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</si>
  <si>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</si>
  <si>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</si>
  <si>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</si>
  <si>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</si>
  <si>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</si>
  <si>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</si>
  <si>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</si>
  <si>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</si>
  <si>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</si>
  <si>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</si>
  <si>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</si>
  <si>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</si>
  <si>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</si>
  <si>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</si>
  <si>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</si>
  <si>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</si>
  <si>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</si>
  <si>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</si>
  <si>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</si>
  <si>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</si>
  <si>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</si>
  <si>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</si>
  <si>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</si>
  <si>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</si>
  <si>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</si>
  <si>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</si>
  <si>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</si>
  <si>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</si>
  <si>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</si>
  <si>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</si>
  <si>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</si>
  <si>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</si>
  <si>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</si>
  <si>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</si>
  <si>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</si>
  <si>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</si>
  <si>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</si>
  <si>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</si>
  <si>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</si>
  <si>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</si>
  <si>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</si>
  <si>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</si>
  <si>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</si>
  <si>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</si>
  <si>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</si>
  <si>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</si>
  <si>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</si>
  <si>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</si>
  <si>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</si>
  <si>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</si>
  <si>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</si>
  <si>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</si>
  <si>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</si>
  <si>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</si>
  <si>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</si>
  <si>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</si>
  <si>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</si>
  <si>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</si>
  <si>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</si>
  <si>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</si>
  <si>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</si>
  <si>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</si>
  <si>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</si>
  <si>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</si>
  <si>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</si>
  <si>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</si>
  <si>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</si>
  <si>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</si>
  <si>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</si>
  <si>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</si>
  <si>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</si>
  <si>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</si>
  <si>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</si>
  <si>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</si>
  <si>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</si>
  <si>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</si>
  <si>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</si>
  <si>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</si>
  <si>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</si>
  <si>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</si>
  <si>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</si>
  <si>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</si>
  <si>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</si>
  <si>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</si>
  <si>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</si>
  <si>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</si>
  <si>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</si>
  <si>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</si>
  <si>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</si>
  <si>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</si>
  <si>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</si>
  <si>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</si>
  <si>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</si>
  <si>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</si>
  <si>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</si>
  <si>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</si>
  <si>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</si>
  <si>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</si>
  <si>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</si>
  <si>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</si>
  <si>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</si>
  <si>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</si>
  <si>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</si>
  <si>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</si>
  <si>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</si>
  <si>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</si>
  <si>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</si>
  <si>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</si>
  <si>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</si>
  <si>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</si>
  <si>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</si>
  <si>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</si>
  <si>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</si>
  <si>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</si>
  <si>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</si>
  <si>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</si>
  <si>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</si>
  <si>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</si>
  <si>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</si>
  <si>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</si>
  <si>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</si>
  <si>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</si>
  <si>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</si>
  <si>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</si>
  <si>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</si>
  <si>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</si>
  <si>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</si>
  <si>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</si>
  <si>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</si>
  <si>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</si>
  <si>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</si>
  <si>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</si>
  <si>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</si>
  <si>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</si>
  <si>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</si>
  <si>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</si>
  <si>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</si>
  <si>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</si>
  <si>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</si>
  <si>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</si>
  <si>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</si>
  <si>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</si>
  <si>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</si>
  <si>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</si>
  <si>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</si>
  <si>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</si>
  <si>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</si>
  <si>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</si>
  <si>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</si>
  <si>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</si>
  <si>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</si>
  <si>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</si>
  <si>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</si>
  <si>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</si>
  <si>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</si>
  <si>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</si>
  <si>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</si>
  <si>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</si>
  <si>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</si>
  <si>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</si>
  <si>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</si>
  <si>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</si>
  <si>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</si>
  <si>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</si>
  <si>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</si>
  <si>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</si>
  <si>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</si>
  <si>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</si>
  <si>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</si>
  <si>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</si>
  <si>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</si>
  <si>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</si>
  <si>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</si>
  <si>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</si>
  <si>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</si>
  <si>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</si>
  <si>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</si>
  <si>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</si>
  <si>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</si>
  <si>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</si>
  <si>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</si>
  <si>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</si>
  <si>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</si>
  <si>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</si>
  <si>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</si>
  <si>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</si>
  <si>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</si>
  <si>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</si>
  <si>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</si>
  <si>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</si>
  <si>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</si>
  <si>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</si>
  <si>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</si>
  <si>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</si>
  <si>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</si>
  <si>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</si>
  <si>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</si>
  <si>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</si>
  <si>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</si>
  <si>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</si>
  <si>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</si>
  <si>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</si>
  <si>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</si>
  <si>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</si>
  <si>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</si>
  <si>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</si>
  <si>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</si>
  <si>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</si>
  <si>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</si>
  <si>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</si>
  <si>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</si>
  <si>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</si>
  <si>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</si>
  <si>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</si>
  <si>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</si>
  <si>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</si>
  <si>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</si>
  <si>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</si>
  <si>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</si>
  <si>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</si>
  <si>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</si>
  <si>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</si>
  <si>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</si>
  <si>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</si>
  <si>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</si>
  <si>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</si>
  <si>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</si>
  <si>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</si>
  <si>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</si>
  <si>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</si>
  <si>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</si>
  <si>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</si>
  <si>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</si>
  <si>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</si>
  <si>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</si>
  <si>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</si>
  <si>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</si>
  <si>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</si>
  <si>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</si>
  <si>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</si>
  <si>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</si>
  <si>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</si>
  <si>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</si>
  <si>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</si>
  <si>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</si>
  <si>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</si>
  <si>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</si>
  <si>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</si>
  <si>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</si>
  <si>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</si>
  <si>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</si>
  <si>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</si>
  <si>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</si>
  <si>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</si>
  <si>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</si>
  <si>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</si>
  <si>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</si>
  <si>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</si>
  <si>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</si>
  <si>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</si>
  <si>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</si>
  <si>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</si>
  <si>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</si>
  <si>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</si>
  <si>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</si>
  <si>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</si>
  <si>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</si>
  <si>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</si>
  <si>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</si>
  <si>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</si>
  <si>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</si>
  <si>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</si>
  <si>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</si>
  <si>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</si>
  <si>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</si>
  <si>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</si>
  <si>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</si>
  <si>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</si>
  <si>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</si>
  <si>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</si>
  <si>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</si>
  <si>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</si>
  <si>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</si>
  <si>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</si>
  <si>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</si>
  <si>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</si>
  <si>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</si>
  <si>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</si>
  <si>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</si>
  <si>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</si>
  <si>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</si>
  <si>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</si>
  <si>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</si>
  <si>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</si>
  <si>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</si>
  <si>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</si>
  <si>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</si>
  <si>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</si>
  <si>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</si>
  <si>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</si>
  <si>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</si>
  <si>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</si>
  <si>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</si>
  <si>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</si>
  <si>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</si>
  <si>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</si>
  <si>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</si>
  <si>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</si>
  <si>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</si>
  <si>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</si>
  <si>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</si>
  <si>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</si>
  <si>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</si>
  <si>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</si>
  <si>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</si>
  <si>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</si>
  <si>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</si>
  <si>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</si>
  <si>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</si>
  <si>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</si>
  <si>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</si>
  <si>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</si>
  <si>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</si>
  <si>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</si>
  <si>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</si>
  <si>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</si>
  <si>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</si>
  <si>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</si>
  <si>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</si>
  <si>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</si>
  <si>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</si>
  <si>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</si>
  <si>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</si>
  <si>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</si>
  <si>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</si>
  <si>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</si>
  <si>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</si>
  <si>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</si>
  <si>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</si>
  <si>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</si>
  <si>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</si>
  <si>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</si>
  <si>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</si>
  <si>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</si>
  <si>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</si>
  <si>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</si>
  <si>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</si>
  <si>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</si>
  <si>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</si>
  <si>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</si>
  <si>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</si>
  <si>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</si>
  <si>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</si>
  <si>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</si>
  <si>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</si>
  <si>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</si>
  <si>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</si>
  <si>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</si>
  <si>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</si>
  <si>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</si>
  <si>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</si>
  <si>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</si>
  <si>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</si>
  <si>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</si>
  <si>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</si>
  <si>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</si>
  <si>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</si>
  <si>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</si>
  <si>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</si>
  <si>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</si>
  <si>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</si>
  <si>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</si>
  <si>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</si>
  <si>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</si>
  <si>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</si>
  <si>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</si>
  <si>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</si>
  <si>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</si>
  <si>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</si>
  <si>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</si>
  <si>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</si>
  <si>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</si>
  <si>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</si>
  <si>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</si>
  <si>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</si>
  <si>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</si>
  <si>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</si>
  <si>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</si>
  <si>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</si>
  <si>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</si>
  <si>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</si>
  <si>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</si>
  <si>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</si>
  <si>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</si>
  <si>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</si>
  <si>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</si>
  <si>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</si>
  <si>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</si>
  <si>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</si>
  <si>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</si>
  <si>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</si>
  <si>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</si>
  <si>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</si>
  <si>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</si>
  <si>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</si>
  <si>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</si>
  <si>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</si>
  <si>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</si>
  <si>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</si>
  <si>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</si>
  <si>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</si>
  <si>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</si>
  <si>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</si>
  <si>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</si>
  <si>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</si>
  <si>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</si>
  <si>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</si>
  <si>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</si>
  <si>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</si>
  <si>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</si>
  <si>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</si>
  <si>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</si>
  <si>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</si>
  <si>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</si>
  <si>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</si>
  <si>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</si>
  <si>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</si>
  <si>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</si>
  <si>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</si>
  <si>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</si>
  <si>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</si>
  <si>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</si>
  <si>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</si>
  <si>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</si>
  <si>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</si>
  <si>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</si>
  <si>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</si>
  <si>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</si>
  <si>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</si>
  <si>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</si>
  <si>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</si>
  <si>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</si>
  <si>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</si>
  <si>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</si>
  <si>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</si>
  <si>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</si>
  <si>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</si>
  <si>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</si>
  <si>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</si>
  <si>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</si>
  <si>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</si>
  <si>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</si>
  <si>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</si>
  <si>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</si>
  <si>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</si>
  <si>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</si>
  <si>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</si>
  <si>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</si>
  <si>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</si>
  <si>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</si>
  <si>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</si>
  <si>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</si>
  <si>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</si>
  <si>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</si>
  <si>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</si>
  <si>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</si>
  <si>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</si>
  <si>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</si>
  <si>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</si>
  <si>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</si>
  <si>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</si>
  <si>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</si>
  <si>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</si>
  <si>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</si>
  <si>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</si>
  <si>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</si>
  <si>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</si>
  <si>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</si>
  <si>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</si>
  <si>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</si>
  <si>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</si>
  <si>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</si>
  <si>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</si>
  <si>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</si>
  <si>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</si>
  <si>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</si>
  <si>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</si>
  <si>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</si>
  <si>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</si>
  <si>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</si>
  <si>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</si>
  <si>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</si>
  <si>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</si>
  <si>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</si>
  <si>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</si>
  <si>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</si>
  <si>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</si>
  <si>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</si>
  <si>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</si>
  <si>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</si>
  <si>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</si>
  <si>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</si>
  <si>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</si>
  <si>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</si>
  <si>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</si>
  <si>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</si>
  <si>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</si>
  <si>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</si>
  <si>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</si>
  <si>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</si>
  <si>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</si>
  <si>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</si>
  <si>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</si>
  <si>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</si>
  <si>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</si>
  <si>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</si>
  <si>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</si>
  <si>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</si>
  <si>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</si>
  <si>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</si>
  <si>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</si>
  <si>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</si>
  <si>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</si>
  <si>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</si>
  <si>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</si>
  <si>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</si>
  <si>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</si>
  <si>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</si>
  <si>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</si>
  <si>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</si>
  <si>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</si>
  <si>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</si>
  <si>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</si>
  <si>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</si>
  <si>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</si>
  <si>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</si>
  <si>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</si>
  <si>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</si>
  <si>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</si>
  <si>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</si>
  <si>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</si>
  <si>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</si>
  <si>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</si>
  <si>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</si>
  <si>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</si>
  <si>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</si>
  <si>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</si>
  <si>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</si>
  <si>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</si>
  <si>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</si>
  <si>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</si>
  <si>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</si>
  <si>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</si>
  <si>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</si>
  <si>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</si>
  <si>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</si>
  <si>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</si>
  <si>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</si>
  <si>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</si>
  <si>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</si>
  <si>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</si>
  <si>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</si>
  <si>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</si>
  <si>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</si>
  <si>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</si>
  <si>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</si>
  <si>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</si>
  <si>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</si>
  <si>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</si>
  <si>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</si>
  <si>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</si>
  <si>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</si>
  <si>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</si>
  <si>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</si>
  <si>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</si>
  <si>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</si>
  <si>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</si>
  <si>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</si>
  <si>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</si>
  <si>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</si>
  <si>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</si>
  <si>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</si>
  <si>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</si>
  <si>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</si>
  <si>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</si>
  <si>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</si>
  <si>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</si>
  <si>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</si>
  <si>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</si>
  <si>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</si>
  <si>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</si>
  <si>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</si>
  <si>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</si>
  <si>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</si>
  <si>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</si>
  <si>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</si>
  <si>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</si>
  <si>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</si>
  <si>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</si>
  <si>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</si>
  <si>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</si>
  <si>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</si>
  <si>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</si>
  <si>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</si>
  <si>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</si>
  <si>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</si>
  <si>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</si>
  <si>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</si>
  <si>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</si>
  <si>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</si>
  <si>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</si>
  <si>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</si>
  <si>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</si>
  <si>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</si>
  <si>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</si>
  <si>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</si>
  <si>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</si>
  <si>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</si>
  <si>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</si>
  <si>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</si>
  <si>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</si>
  <si>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</si>
  <si>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</si>
  <si>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</si>
  <si>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</si>
  <si>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</si>
  <si>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</si>
  <si>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</si>
  <si>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</si>
  <si>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</si>
  <si>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</si>
  <si>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</si>
  <si>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</si>
  <si>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</si>
  <si>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</si>
  <si>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</si>
  <si>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</si>
  <si>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</si>
  <si>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</si>
  <si>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</si>
  <si>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</si>
  <si>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</si>
  <si>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</si>
  <si>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</si>
  <si>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</si>
  <si>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</si>
  <si>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</si>
  <si>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</si>
  <si>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</si>
  <si>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</si>
  <si>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</si>
  <si>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</si>
  <si>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</si>
  <si>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</si>
  <si>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</si>
  <si>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</si>
  <si>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</si>
  <si>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</si>
  <si>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</si>
  <si>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</si>
  <si>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</si>
  <si>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</si>
  <si>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</si>
  <si>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</si>
  <si>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</si>
  <si>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</si>
  <si>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</si>
  <si>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</si>
  <si>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</si>
  <si>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</si>
  <si>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</si>
  <si>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</si>
  <si>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</si>
  <si>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</si>
  <si>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</si>
  <si>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</si>
  <si>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</si>
  <si>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</si>
  <si>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</si>
  <si>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</si>
  <si>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</si>
  <si>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</si>
  <si>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</si>
  <si>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</si>
  <si>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</si>
  <si>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</si>
  <si>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</si>
  <si>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</si>
  <si>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</si>
  <si>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</si>
  <si>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</si>
  <si>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</si>
  <si>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</si>
  <si>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</si>
  <si>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</si>
  <si>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</si>
  <si>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</si>
  <si>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</si>
  <si>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</si>
  <si>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</si>
  <si>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</si>
  <si>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</si>
  <si>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</si>
  <si>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</si>
  <si>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</si>
  <si>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</si>
  <si>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</si>
  <si>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</si>
  <si>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</si>
  <si>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</si>
  <si>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</si>
  <si>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</si>
  <si>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</si>
  <si>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</si>
  <si>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</si>
  <si>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</si>
  <si>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</si>
  <si>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</si>
  <si>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</si>
  <si>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</si>
  <si>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</si>
  <si>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</si>
  <si>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</si>
  <si>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</si>
  <si>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</si>
  <si>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</si>
  <si>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</si>
  <si>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</si>
  <si>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</si>
  <si>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</si>
  <si>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</si>
  <si>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</si>
  <si>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</si>
  <si>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</si>
  <si>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</si>
  <si>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</si>
  <si>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</si>
  <si>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</si>
  <si>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</si>
  <si>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</si>
  <si>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</si>
  <si>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</si>
  <si>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</si>
  <si>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</si>
  <si>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</si>
  <si>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</si>
  <si>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</si>
  <si>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</si>
  <si>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</si>
  <si>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</si>
  <si>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</si>
  <si>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</si>
  <si>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</si>
  <si>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</si>
  <si>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</si>
  <si>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</si>
  <si>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</si>
  <si>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</si>
  <si>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</si>
  <si>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</si>
  <si>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</si>
  <si>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</si>
  <si>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</si>
  <si>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</si>
  <si>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</si>
  <si>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</si>
  <si>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</si>
  <si>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</si>
  <si>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</si>
  <si>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</si>
  <si>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</si>
  <si>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</si>
  <si>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</si>
  <si>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</si>
  <si>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</si>
  <si>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</si>
  <si>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</si>
  <si>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</si>
  <si>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</si>
  <si>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</si>
  <si>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</si>
  <si>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</si>
  <si>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</si>
  <si>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</si>
  <si>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</si>
  <si>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</si>
  <si>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</si>
  <si>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</si>
  <si>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</si>
  <si>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</si>
  <si>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</si>
  <si>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</si>
  <si>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</si>
  <si>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</si>
  <si>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</si>
  <si>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</si>
  <si>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</si>
  <si>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</si>
  <si>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</si>
  <si>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</si>
  <si>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</si>
  <si>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</si>
  <si>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</si>
  <si>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</si>
  <si>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</si>
  <si>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</si>
  <si>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</si>
  <si>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</si>
  <si>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</si>
  <si>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</si>
  <si>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</si>
  <si>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</si>
  <si>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</si>
  <si>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</si>
  <si>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</si>
  <si>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</si>
  <si>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</si>
  <si>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</si>
  <si>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</si>
  <si>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</si>
  <si>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</si>
  <si>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</si>
  <si>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</si>
  <si>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</si>
  <si>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</si>
  <si>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</si>
  <si>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</si>
  <si>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</si>
  <si>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</si>
  <si>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</si>
  <si>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</si>
  <si>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</si>
  <si>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</si>
  <si>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</si>
  <si>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</si>
  <si>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</si>
  <si>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</si>
  <si>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</si>
  <si>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</si>
  <si>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</si>
  <si>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</si>
  <si>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</si>
  <si>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</si>
  <si>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</si>
  <si>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</si>
  <si>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</si>
  <si>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</si>
  <si>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</si>
  <si>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</si>
  <si>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</si>
  <si>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</si>
  <si>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</si>
  <si>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</si>
  <si>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</si>
  <si>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</si>
  <si>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</si>
  <si>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</si>
  <si>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</si>
  <si>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</si>
  <si>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</si>
  <si>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</si>
  <si>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</si>
  <si>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</si>
  <si>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</si>
  <si>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</si>
  <si>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</si>
  <si>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</si>
  <si>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</si>
  <si>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</si>
  <si>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</si>
  <si>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</si>
  <si>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</si>
  <si>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</si>
  <si>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</si>
  <si>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</si>
  <si>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</si>
  <si>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</si>
  <si>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</si>
  <si>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</si>
  <si>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</si>
  <si>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</si>
  <si>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</si>
  <si>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</si>
  <si>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</si>
  <si>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</si>
  <si>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</si>
  <si>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</si>
  <si>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</si>
  <si>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</si>
  <si>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</si>
  <si>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</si>
  <si>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</si>
  <si>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</si>
  <si>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</si>
  <si>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</si>
  <si>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</si>
  <si>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</si>
  <si>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</si>
  <si>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</si>
  <si>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</si>
  <si>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</si>
  <si>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</si>
  <si>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</si>
  <si>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</si>
  <si>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</si>
  <si>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</si>
  <si>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</si>
  <si>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</si>
  <si>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</si>
  <si>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</si>
  <si>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</si>
  <si>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</si>
  <si>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</si>
  <si>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</si>
  <si>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</si>
  <si>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</si>
  <si>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</si>
  <si>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</si>
  <si>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</si>
  <si>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</si>
  <si>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</si>
  <si>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</si>
  <si>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</si>
  <si>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</si>
  <si>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</si>
  <si>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</si>
  <si>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</si>
  <si>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</si>
  <si>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</si>
  <si>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</si>
  <si>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</si>
  <si>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</si>
  <si>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</si>
  <si>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</si>
  <si>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</si>
  <si>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</si>
  <si>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</si>
  <si>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</si>
  <si>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</si>
  <si>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</si>
  <si>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</si>
  <si>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</si>
  <si>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</si>
  <si>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</si>
  <si>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</si>
  <si>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</si>
  <si>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</si>
  <si>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</si>
  <si>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</si>
  <si>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</si>
  <si>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</si>
  <si>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</si>
  <si>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</si>
  <si>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</si>
  <si>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</si>
  <si>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</si>
  <si>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</si>
  <si>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</si>
  <si>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</si>
  <si>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</si>
  <si>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</si>
  <si>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</si>
  <si>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</si>
  <si>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</si>
  <si>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</si>
  <si>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</si>
  <si>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</si>
  <si>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</si>
  <si>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</si>
  <si>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</si>
  <si>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</si>
  <si>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</si>
  <si>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</si>
  <si>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</si>
  <si>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</si>
  <si>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</si>
  <si>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</si>
  <si>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</si>
  <si>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</si>
  <si>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</si>
  <si>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</si>
  <si>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</si>
  <si>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</si>
  <si>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</si>
  <si>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</si>
  <si>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</si>
  <si>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</si>
  <si>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</si>
  <si>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</si>
  <si>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</si>
  <si>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</si>
  <si>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</si>
  <si>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</si>
  <si>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</si>
  <si>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</si>
  <si>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</si>
  <si>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</si>
  <si>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</si>
  <si>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</si>
  <si>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</si>
  <si>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</si>
  <si>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</si>
  <si>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</si>
  <si>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</si>
  <si>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</si>
  <si>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</si>
  <si>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</si>
  <si>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</si>
  <si>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</si>
  <si>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</si>
  <si>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</si>
  <si>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</si>
  <si>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</si>
  <si>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</si>
  <si>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</si>
  <si>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</si>
  <si>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</si>
  <si>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</si>
  <si>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</si>
  <si>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</si>
  <si>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</si>
  <si>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</si>
  <si>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</si>
  <si>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</si>
  <si>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</si>
  <si>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</si>
  <si>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</si>
  <si>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</si>
  <si>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</si>
  <si>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</si>
  <si>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</si>
  <si>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</si>
  <si>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</si>
  <si>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</si>
  <si>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</si>
  <si>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</si>
  <si>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</si>
  <si>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</si>
  <si>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</si>
  <si>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</si>
  <si>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</si>
  <si>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</si>
  <si>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</si>
  <si>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</si>
  <si>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</si>
  <si>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</si>
  <si>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</si>
  <si>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</si>
  <si>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</si>
  <si>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</si>
  <si>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</si>
  <si>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</si>
  <si>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</si>
  <si>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</si>
  <si>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</si>
  <si>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</si>
  <si>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</si>
  <si>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</si>
  <si>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</si>
  <si>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</si>
  <si>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</si>
  <si>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</si>
  <si>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</si>
  <si>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</si>
  <si>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</si>
  <si>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</si>
  <si>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</si>
  <si>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</si>
  <si>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</si>
  <si>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</si>
  <si>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</si>
  <si>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</si>
  <si>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</si>
  <si>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</si>
  <si>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</si>
  <si>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</si>
  <si>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</si>
  <si>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</si>
  <si>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</si>
  <si>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</si>
  <si>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</si>
  <si>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</si>
  <si>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</si>
  <si>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</si>
  <si>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</si>
  <si>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</si>
  <si>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</si>
  <si>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</si>
  <si>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</si>
  <si>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</si>
  <si>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</si>
  <si>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</si>
  <si>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</si>
  <si>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</si>
  <si>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</si>
  <si>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</si>
  <si>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</si>
  <si>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</si>
  <si>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</si>
  <si>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</si>
  <si>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</si>
  <si>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</si>
  <si>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</si>
  <si>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</si>
  <si>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</si>
  <si>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</si>
  <si>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</si>
  <si>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</si>
  <si>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</si>
  <si>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</si>
  <si>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</si>
  <si>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</si>
  <si>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</si>
  <si>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</si>
  <si>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</si>
  <si>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</si>
  <si>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</si>
  <si>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</si>
  <si>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</si>
  <si>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</si>
  <si>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</si>
  <si>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</si>
  <si>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</si>
  <si>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</si>
  <si>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</si>
  <si>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</si>
  <si>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</si>
  <si>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</si>
  <si>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</si>
  <si>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</si>
  <si>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</si>
  <si>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</si>
  <si>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</si>
  <si>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</si>
  <si>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</si>
  <si>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</si>
  <si>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</si>
  <si>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</si>
  <si>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</si>
  <si>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</si>
  <si>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</si>
  <si>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</si>
  <si>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</si>
  <si>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</si>
  <si>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</si>
  <si>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</si>
  <si>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</si>
  <si>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</si>
  <si>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</si>
  <si>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</si>
  <si>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</si>
  <si>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</si>
  <si>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</si>
  <si>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</si>
  <si>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</si>
  <si>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</si>
  <si>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</si>
  <si>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</si>
  <si>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</si>
  <si>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</si>
  <si>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</si>
  <si>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</si>
  <si>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</si>
  <si>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</si>
  <si>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</si>
  <si>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</si>
  <si>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</si>
  <si>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</si>
  <si>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</si>
  <si>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</si>
  <si>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</si>
  <si>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</si>
  <si>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</si>
  <si>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</si>
  <si>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</si>
  <si>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</si>
  <si>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</si>
  <si>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</si>
  <si>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</si>
  <si>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</si>
  <si>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</si>
  <si>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</si>
  <si>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</si>
  <si>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</si>
  <si>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</si>
  <si>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</si>
  <si>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</si>
  <si>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</si>
  <si>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</si>
  <si>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</si>
  <si>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</si>
  <si>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</si>
  <si>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</si>
  <si>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</si>
  <si>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</si>
  <si>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</si>
  <si>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</si>
  <si>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</si>
  <si>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</si>
  <si>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</si>
  <si>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</si>
  <si>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</si>
  <si>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</si>
  <si>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</si>
  <si>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</si>
  <si>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</si>
  <si>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</si>
  <si>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</si>
  <si>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</si>
  <si>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</si>
  <si>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</si>
  <si>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</si>
  <si>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</si>
  <si>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</si>
  <si>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</si>
  <si>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</si>
  <si>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</si>
  <si>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</si>
  <si>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</si>
  <si>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</si>
  <si>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</si>
  <si>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</si>
  <si>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</si>
  <si>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</si>
  <si>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</si>
  <si>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</si>
  <si>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</si>
  <si>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</si>
  <si>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</si>
  <si>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</si>
  <si>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</si>
  <si>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</si>
  <si>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</si>
  <si>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</si>
  <si>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</si>
  <si>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</si>
  <si>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</si>
  <si>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</si>
  <si>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</si>
  <si>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</si>
  <si>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</si>
  <si>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</si>
  <si>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</si>
  <si>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</si>
  <si>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</si>
  <si>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</si>
  <si>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</si>
  <si>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</si>
  <si>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</si>
  <si>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</si>
  <si>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</si>
  <si>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</si>
  <si>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</si>
  <si>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</si>
  <si>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</si>
  <si>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</si>
  <si>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</si>
  <si>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</si>
  <si>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</si>
  <si>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</si>
  <si>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</si>
  <si>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</si>
  <si>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</si>
  <si>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</si>
  <si>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</si>
  <si>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</si>
  <si>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</si>
  <si>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</si>
  <si>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</si>
  <si>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</si>
  <si>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</si>
  <si>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</si>
  <si>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</si>
  <si>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</si>
  <si>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</si>
  <si>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</si>
  <si>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</si>
  <si>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</si>
  <si>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</si>
  <si>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</si>
  <si>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</si>
  <si>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</si>
  <si>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</si>
  <si>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</si>
  <si>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</si>
  <si>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</si>
  <si>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</si>
  <si>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</si>
  <si>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</si>
  <si>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</si>
  <si>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</si>
  <si>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</si>
  <si>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</si>
  <si>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</si>
  <si>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</si>
  <si>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</si>
  <si>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</si>
  <si>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</si>
  <si>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</si>
  <si>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</si>
  <si>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</si>
  <si>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</si>
  <si>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</si>
  <si>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</si>
  <si>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</si>
  <si>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</si>
  <si>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</si>
  <si>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</si>
  <si>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</si>
  <si>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</si>
  <si>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</si>
  <si>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</si>
  <si>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</si>
  <si>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</si>
  <si>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</si>
  <si>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</si>
  <si>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</si>
  <si>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</si>
  <si>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</si>
  <si>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</si>
  <si>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</si>
  <si>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</si>
  <si>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</si>
  <si>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</si>
  <si>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</si>
  <si>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</si>
  <si>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</si>
  <si>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</si>
  <si>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</si>
  <si>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</si>
  <si>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</si>
  <si>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</si>
  <si>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</si>
  <si>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</si>
  <si>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</si>
  <si>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</si>
  <si>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</si>
  <si>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</si>
  <si>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</si>
  <si>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</si>
  <si>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</si>
  <si>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</si>
  <si>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</si>
  <si>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</si>
  <si>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</si>
  <si>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</si>
  <si>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</si>
  <si>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</si>
  <si>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</si>
  <si>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</si>
  <si>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</si>
  <si>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</si>
  <si>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</si>
  <si>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</si>
  <si>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</si>
  <si>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</si>
  <si>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</si>
  <si>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</si>
  <si>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</si>
  <si>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</si>
  <si>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</si>
  <si>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</si>
  <si>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</si>
  <si>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</si>
  <si>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</si>
  <si>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</si>
  <si>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</si>
  <si>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</si>
  <si>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</si>
  <si>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</si>
  <si>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</si>
  <si>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</si>
  <si>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</si>
  <si>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</si>
  <si>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</si>
  <si>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</si>
  <si>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</si>
  <si>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</si>
  <si>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</si>
  <si>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</si>
  <si>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</si>
  <si>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</si>
  <si>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</si>
  <si>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</si>
  <si>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</si>
  <si>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</si>
  <si>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</si>
  <si>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</si>
  <si>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</si>
  <si>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</si>
  <si>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</si>
  <si>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</si>
  <si>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</si>
  <si>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</si>
  <si>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</si>
  <si>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</si>
  <si>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</si>
  <si>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</si>
  <si>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</si>
  <si>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</si>
  <si>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</si>
  <si>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</si>
  <si>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</si>
  <si>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</si>
  <si>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</si>
  <si>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</si>
  <si>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</si>
  <si>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</si>
  <si>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</si>
  <si>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</si>
  <si>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</si>
  <si>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</si>
  <si>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</si>
  <si>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</si>
  <si>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</si>
  <si>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</si>
  <si>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</si>
  <si>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</si>
  <si>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</si>
  <si>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</si>
  <si>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</si>
  <si>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</si>
  <si>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</si>
  <si>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</si>
  <si>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</si>
  <si>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</si>
  <si>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</si>
  <si>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</si>
  <si>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</si>
  <si>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</si>
  <si>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</si>
  <si>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</si>
  <si>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</si>
  <si>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</si>
  <si>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</si>
  <si>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</si>
  <si>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</si>
  <si>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</si>
  <si>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</si>
  <si>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</si>
  <si>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</si>
  <si>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</si>
  <si>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</si>
  <si>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</si>
  <si>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</si>
  <si>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</si>
  <si>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</si>
  <si>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</si>
  <si>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</si>
  <si>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</si>
  <si>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</si>
  <si>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</si>
  <si>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</si>
  <si>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</si>
  <si>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</si>
  <si>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</si>
  <si>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</si>
  <si>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</si>
  <si>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</si>
  <si>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</si>
  <si>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</si>
  <si>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</si>
  <si>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</si>
  <si>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</si>
  <si>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</si>
  <si>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</si>
  <si>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</si>
  <si>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</si>
  <si>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</si>
  <si>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</si>
  <si>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</si>
  <si>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</si>
  <si>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</si>
  <si>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</si>
  <si>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</si>
  <si>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</si>
  <si>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</si>
  <si>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</si>
  <si>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</si>
  <si>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</si>
  <si>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</si>
  <si>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</si>
  <si>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</si>
  <si>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</si>
  <si>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</si>
  <si>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</si>
  <si>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</si>
  <si>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</si>
  <si>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</si>
  <si>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</si>
  <si>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</si>
  <si>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</si>
  <si>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</si>
  <si>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</si>
  <si>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</si>
  <si>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</si>
  <si>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</si>
  <si>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</si>
  <si>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</si>
  <si>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</si>
  <si>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</si>
  <si>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</si>
  <si>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</si>
  <si>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</si>
  <si>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</si>
  <si>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</si>
  <si>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</si>
  <si>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</si>
  <si>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</si>
  <si>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</si>
  <si>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</si>
  <si>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</si>
  <si>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</si>
  <si>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</si>
  <si>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</si>
  <si>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</si>
  <si>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</si>
  <si>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</si>
  <si>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</si>
  <si>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</si>
  <si>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</si>
  <si>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</si>
  <si>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</si>
  <si>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</si>
  <si>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</si>
  <si>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</si>
  <si>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</si>
  <si>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</si>
  <si>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</si>
  <si>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</si>
  <si>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</si>
  <si>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</si>
  <si>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</si>
  <si>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</si>
  <si>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</si>
  <si>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</si>
  <si>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</si>
  <si>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</si>
  <si>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</si>
  <si>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</si>
  <si>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</si>
  <si>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</si>
  <si>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</si>
  <si>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</si>
  <si>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</si>
  <si>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</si>
  <si>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</si>
  <si>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</si>
  <si>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</si>
  <si>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</si>
  <si>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</si>
  <si>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</si>
  <si>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</si>
  <si>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</si>
  <si>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</si>
  <si>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</si>
  <si>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</si>
  <si>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</si>
  <si>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</si>
  <si>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</si>
  <si>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</si>
  <si>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</si>
  <si>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</si>
  <si>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</si>
  <si>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</si>
  <si>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</si>
  <si>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</si>
  <si>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</si>
  <si>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</si>
  <si>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</si>
  <si>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</si>
  <si>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</si>
  <si>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</si>
  <si>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</si>
  <si>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</si>
  <si>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</si>
  <si>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</si>
  <si>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</si>
  <si>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</si>
  <si>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</si>
  <si>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</si>
  <si>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</si>
  <si>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</si>
  <si>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</si>
  <si>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</si>
  <si>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</si>
  <si>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</si>
  <si>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</si>
  <si>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</si>
  <si>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</si>
  <si>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</si>
  <si>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</si>
  <si>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</si>
  <si>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</si>
  <si>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</si>
  <si>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</si>
  <si>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</si>
  <si>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</si>
  <si>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</si>
  <si>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</si>
  <si>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</si>
  <si>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</si>
  <si>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</si>
  <si>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</si>
  <si>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</si>
  <si>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</si>
  <si>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</si>
  <si>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</si>
  <si>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</si>
  <si>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</si>
  <si>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</si>
  <si>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</si>
  <si>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</si>
  <si>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</si>
  <si>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</si>
  <si>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</si>
  <si>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</si>
  <si>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</si>
  <si>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</si>
  <si>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</si>
  <si>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</si>
  <si>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</si>
  <si>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</si>
  <si>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</si>
  <si>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</si>
  <si>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</si>
  <si>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</si>
  <si>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</si>
  <si>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</si>
  <si>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</si>
  <si>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</si>
  <si>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</si>
  <si>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</si>
  <si>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</si>
  <si>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</si>
  <si>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</si>
  <si>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</si>
  <si>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</si>
  <si>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</si>
  <si>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</si>
  <si>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</si>
  <si>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</si>
  <si>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</si>
  <si>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</si>
  <si>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</si>
  <si>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</si>
  <si>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</si>
  <si>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</si>
  <si>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</si>
  <si>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</si>
  <si>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</si>
  <si>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</si>
  <si>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</si>
  <si>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</si>
  <si>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</si>
  <si>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</si>
  <si>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</si>
  <si>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</si>
  <si>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</si>
  <si>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</si>
  <si>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</si>
  <si>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</si>
  <si>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</si>
  <si>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</si>
  <si>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</si>
  <si>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</si>
  <si>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</si>
  <si>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</si>
  <si>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</si>
  <si>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</si>
  <si>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</si>
  <si>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</si>
  <si>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</si>
  <si>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</si>
  <si>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</si>
  <si>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</si>
  <si>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</si>
  <si>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</si>
  <si>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</si>
  <si>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</si>
  <si>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</si>
  <si>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</si>
  <si>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</si>
  <si>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</si>
  <si>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</si>
  <si>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</si>
  <si>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</si>
  <si>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</si>
  <si>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</si>
  <si>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</si>
  <si>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</si>
  <si>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</si>
  <si>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</si>
  <si>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</si>
  <si>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</si>
  <si>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</si>
  <si>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</si>
  <si>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</si>
  <si>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</si>
  <si>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</si>
  <si>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</si>
  <si>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</si>
  <si>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</si>
  <si>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</si>
  <si>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</si>
  <si>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</si>
  <si>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</si>
  <si>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</si>
  <si>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</si>
  <si>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</si>
  <si>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</si>
  <si>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</si>
  <si>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</si>
  <si>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</si>
  <si>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</si>
  <si>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</si>
  <si>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</si>
  <si>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</si>
  <si>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</si>
  <si>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</si>
  <si>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</si>
  <si>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</si>
  <si>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</si>
  <si>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</si>
  <si>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</si>
  <si>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</si>
  <si>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</si>
  <si>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</si>
  <si>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</si>
  <si>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</si>
  <si>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</si>
  <si>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</si>
  <si>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</si>
  <si>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</si>
  <si>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</si>
  <si>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</si>
  <si>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</si>
  <si>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</si>
  <si>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</si>
  <si>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</si>
  <si>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</si>
  <si>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</si>
  <si>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</si>
  <si>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</si>
  <si>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</si>
  <si>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</si>
  <si>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</si>
  <si>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</si>
  <si>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</si>
  <si>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</si>
  <si>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</si>
  <si>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</si>
  <si>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</si>
  <si>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</si>
  <si>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</si>
  <si>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</si>
  <si>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</si>
  <si>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</si>
  <si>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</si>
  <si>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</si>
  <si>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</si>
  <si>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</si>
  <si>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</si>
  <si>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</si>
  <si>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</si>
  <si>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</si>
  <si>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</si>
  <si>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</si>
  <si>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</si>
  <si>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</si>
  <si>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</si>
  <si>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</si>
  <si>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</si>
  <si>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</si>
  <si>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</si>
  <si>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</si>
  <si>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</si>
  <si>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</si>
  <si>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</si>
  <si>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</si>
  <si>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</si>
  <si>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</si>
  <si>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</si>
  <si>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</si>
  <si>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</si>
  <si>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</si>
  <si>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</si>
  <si>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</si>
  <si>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</si>
  <si>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</si>
  <si>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</si>
  <si>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</si>
  <si>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</si>
  <si>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</si>
  <si>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</si>
  <si>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</si>
  <si>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</si>
  <si>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</si>
  <si>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</si>
  <si>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</si>
  <si>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</si>
  <si>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</si>
  <si>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</si>
  <si>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</si>
  <si>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</si>
  <si>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</si>
  <si>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</si>
  <si>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</si>
  <si>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</si>
  <si>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</si>
  <si>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</si>
  <si>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</si>
  <si>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</si>
  <si>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</si>
  <si>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</si>
  <si>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</si>
  <si>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</si>
  <si>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</si>
  <si>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</si>
  <si>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</si>
  <si>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</si>
  <si>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</si>
  <si>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</si>
  <si>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</si>
  <si>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</si>
  <si>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</si>
  <si>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</si>
  <si>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</si>
  <si>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</si>
  <si>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</si>
  <si>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</si>
  <si>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</si>
  <si>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</si>
  <si>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</si>
  <si>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</si>
  <si>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</si>
  <si>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</si>
  <si>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</si>
  <si>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</si>
  <si>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</si>
  <si>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</si>
  <si>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</si>
  <si>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</si>
  <si>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</si>
  <si>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</si>
  <si>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</si>
  <si>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</si>
  <si>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</si>
  <si>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</si>
  <si>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</si>
  <si>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</si>
  <si>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</si>
  <si>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</si>
  <si>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</si>
  <si>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</si>
  <si>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</si>
  <si>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</si>
  <si>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</si>
  <si>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</si>
  <si>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</si>
  <si>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</si>
  <si>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</si>
  <si>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</si>
  <si>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</si>
  <si>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</si>
  <si>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</si>
  <si>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</si>
  <si>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</si>
  <si>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</si>
  <si>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</si>
  <si>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</si>
  <si>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</si>
  <si>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</si>
  <si>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</si>
  <si>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</si>
  <si>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</si>
  <si>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</si>
  <si>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</si>
  <si>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</si>
  <si>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</si>
  <si>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</si>
  <si>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</si>
  <si>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</si>
  <si>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</si>
  <si>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</si>
  <si>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</si>
  <si>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</si>
  <si>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</si>
  <si>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</si>
  <si>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</si>
  <si>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</si>
  <si>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</si>
  <si>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</si>
  <si>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</si>
  <si>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</si>
  <si>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</si>
  <si>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</si>
  <si>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</si>
  <si>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</si>
  <si>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</si>
  <si>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</si>
  <si>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</si>
  <si>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</si>
  <si>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</si>
  <si>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</si>
  <si>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</si>
  <si>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</si>
  <si>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</si>
  <si>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</si>
  <si>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</si>
  <si>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</si>
  <si>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</si>
  <si>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</si>
  <si>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</si>
  <si>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</si>
  <si>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</si>
  <si>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</si>
  <si>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</si>
  <si>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</si>
  <si>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</si>
  <si>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</si>
  <si>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</si>
  <si>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</si>
  <si>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</si>
  <si>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</si>
  <si>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</si>
  <si>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</si>
  <si>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</si>
  <si>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</si>
  <si>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</si>
  <si>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</si>
  <si>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</si>
  <si>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</si>
  <si>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</si>
  <si>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</si>
  <si>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</si>
  <si>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</si>
  <si>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</si>
  <si>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</si>
  <si>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</si>
  <si>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</si>
  <si>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</si>
  <si>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</si>
  <si>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</si>
  <si>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</si>
  <si>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</si>
  <si>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</si>
  <si>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</si>
  <si>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</si>
  <si>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</si>
  <si>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</si>
  <si>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</si>
  <si>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</si>
  <si>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</si>
  <si>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</si>
  <si>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</si>
  <si>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</si>
  <si>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</si>
  <si>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</si>
  <si>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</si>
  <si>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</si>
  <si>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</si>
  <si>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</si>
  <si>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</si>
  <si>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</si>
  <si>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</si>
  <si>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</si>
  <si>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</si>
  <si>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</si>
  <si>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</si>
  <si>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</si>
  <si>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</si>
  <si>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</si>
  <si>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</si>
  <si>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</si>
  <si>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</si>
  <si>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</si>
  <si>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</si>
  <si>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</si>
  <si>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</si>
  <si>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</si>
  <si>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</si>
  <si>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</si>
  <si>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</si>
  <si>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</si>
  <si>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</si>
  <si>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</si>
  <si>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</si>
  <si>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</si>
  <si>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</si>
  <si>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</si>
  <si>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</si>
  <si>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</si>
  <si>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</si>
  <si>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</si>
  <si>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</si>
  <si>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</si>
  <si>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</si>
  <si>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</si>
  <si>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</si>
  <si>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</si>
  <si>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</si>
  <si>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</si>
  <si>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</si>
  <si>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</si>
  <si>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</si>
  <si>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</si>
  <si>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</si>
  <si>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</si>
  <si>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</si>
  <si>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</si>
  <si>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</si>
  <si>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</si>
  <si>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</si>
  <si>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</si>
  <si>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</si>
  <si>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</si>
  <si>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</si>
  <si>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</si>
  <si>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</si>
  <si>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</si>
  <si>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</si>
  <si>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</si>
  <si>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</si>
  <si>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</si>
  <si>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</si>
  <si>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</si>
  <si>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</si>
  <si>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</si>
  <si>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</si>
  <si>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</si>
  <si>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</si>
  <si>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</si>
  <si>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</si>
  <si>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</si>
  <si>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</si>
  <si>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</si>
  <si>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</si>
  <si>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</si>
  <si>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</si>
  <si>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</si>
  <si>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</si>
  <si>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</si>
  <si>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</si>
  <si>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</si>
  <si>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</si>
  <si>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</si>
  <si>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</si>
  <si>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</si>
  <si>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</si>
  <si>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</si>
  <si>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</si>
  <si>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</si>
  <si>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</si>
  <si>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</si>
  <si>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</si>
  <si>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</si>
  <si>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</si>
  <si>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</si>
  <si>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</si>
  <si>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</si>
  <si>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</si>
  <si>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</si>
  <si>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</si>
  <si>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</si>
  <si>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</si>
  <si>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</si>
  <si>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</si>
  <si>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</si>
  <si>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</si>
  <si>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</si>
  <si>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</si>
  <si>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</si>
  <si>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</si>
  <si>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</si>
  <si>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</si>
  <si>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</si>
  <si>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</si>
  <si>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</si>
  <si>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</si>
  <si>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</si>
  <si>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</si>
  <si>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</si>
  <si>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</si>
  <si>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</si>
  <si>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</si>
  <si>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</si>
  <si>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</si>
  <si>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</si>
  <si>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</si>
  <si>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</si>
  <si>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</si>
  <si>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</si>
  <si>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</si>
  <si>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</si>
  <si>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</si>
  <si>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</si>
  <si>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</si>
  <si>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</si>
  <si>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</si>
  <si>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</si>
  <si>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</si>
  <si>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</si>
  <si>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</si>
  <si>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</si>
  <si>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</si>
  <si>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</si>
  <si>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</si>
  <si>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</si>
  <si>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</si>
  <si>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</si>
  <si>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</si>
  <si>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</si>
  <si>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</si>
  <si>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</si>
  <si>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</si>
  <si>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</si>
  <si>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</si>
  <si>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</si>
  <si>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</si>
  <si>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</si>
  <si>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</si>
  <si>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</si>
  <si>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</si>
  <si>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</si>
  <si>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</si>
  <si>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</si>
  <si>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</si>
  <si>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</si>
  <si>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</si>
  <si>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</si>
  <si>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</si>
  <si>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</si>
  <si>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</si>
  <si>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</si>
  <si>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</si>
  <si>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</si>
  <si>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</si>
  <si>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</si>
  <si>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</si>
  <si>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</si>
  <si>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</si>
  <si>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</si>
  <si>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</si>
  <si>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</si>
  <si>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</si>
  <si>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</si>
  <si>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</si>
  <si>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</si>
  <si>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</si>
  <si>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</si>
  <si>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</si>
  <si>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</si>
  <si>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</si>
  <si>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</si>
  <si>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</si>
  <si>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</si>
  <si>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</si>
  <si>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</si>
  <si>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</si>
  <si>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</si>
  <si>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</si>
  <si>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</si>
  <si>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</si>
  <si>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</si>
  <si>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</si>
  <si>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</si>
  <si>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</si>
  <si>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</si>
  <si>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</si>
  <si>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</si>
  <si>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</si>
  <si>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</si>
  <si>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</si>
  <si>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</si>
  <si>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</si>
  <si>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</si>
  <si>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</si>
  <si>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</si>
  <si>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</si>
  <si>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</si>
  <si>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</si>
  <si>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</si>
  <si>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</si>
  <si>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</si>
  <si>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</si>
  <si>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</si>
  <si>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</si>
  <si>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</si>
  <si>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</si>
  <si>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</si>
  <si>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</si>
  <si>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</si>
  <si>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</si>
  <si>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</si>
  <si>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</si>
  <si>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</si>
  <si>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</si>
  <si>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</si>
  <si>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</si>
  <si>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</si>
  <si>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</si>
  <si>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</si>
  <si>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</si>
  <si>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</si>
  <si>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</si>
  <si>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</si>
  <si>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</si>
  <si>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</si>
  <si>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</si>
  <si>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</si>
  <si>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</si>
  <si>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</si>
  <si>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</si>
  <si>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</si>
  <si>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</si>
  <si>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</si>
  <si>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</si>
  <si>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</si>
  <si>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</si>
  <si>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</si>
  <si>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</si>
  <si>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</si>
  <si>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</si>
  <si>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</si>
  <si>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</si>
  <si>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</si>
  <si>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</si>
  <si>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</si>
  <si>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</si>
  <si>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</si>
  <si>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</si>
  <si>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</si>
  <si>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</si>
  <si>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</si>
  <si>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</si>
  <si>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</si>
  <si>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</si>
  <si>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</si>
  <si>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</si>
  <si>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</si>
  <si>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</si>
  <si>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</si>
  <si>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</si>
  <si>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</si>
  <si>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</si>
  <si>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</si>
  <si>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</si>
  <si>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</si>
  <si>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</si>
  <si>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</si>
  <si>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</si>
  <si>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</si>
  <si>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</si>
  <si>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</si>
  <si>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</si>
  <si>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</si>
  <si>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</si>
  <si>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</si>
  <si>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</si>
  <si>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</si>
  <si>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</si>
  <si>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</si>
  <si>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</si>
  <si>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</si>
  <si>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</si>
  <si>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</si>
  <si>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</si>
  <si>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</si>
  <si>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</si>
  <si>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</si>
  <si>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</si>
  <si>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</si>
  <si>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</si>
  <si>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</si>
  <si>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</si>
  <si>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</si>
  <si>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</si>
  <si>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</si>
  <si>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</si>
  <si>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</si>
  <si>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</si>
  <si>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</si>
  <si>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</si>
  <si>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</si>
  <si>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</si>
  <si>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</si>
  <si>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</si>
  <si>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</si>
  <si>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</si>
  <si>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</si>
  <si>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</si>
  <si>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</si>
  <si>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</si>
  <si>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</si>
  <si>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</si>
  <si>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</si>
  <si>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</si>
  <si>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</si>
  <si>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</si>
  <si>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</si>
  <si>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</si>
  <si>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</si>
  <si>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</si>
  <si>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</si>
  <si>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</si>
  <si>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</si>
  <si>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</si>
  <si>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</si>
  <si>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</si>
  <si>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</si>
  <si>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</si>
  <si>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</si>
  <si>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</si>
  <si>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</si>
  <si>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</si>
  <si>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</si>
  <si>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</si>
  <si>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</si>
  <si>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</si>
  <si>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</si>
  <si>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</si>
  <si>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</si>
  <si>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</si>
  <si>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</si>
  <si>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</si>
  <si>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</si>
  <si>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</si>
  <si>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</si>
  <si>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</si>
  <si>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</si>
  <si>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</si>
  <si>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</si>
  <si>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</si>
  <si>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</si>
  <si>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</si>
  <si>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</si>
  <si>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</si>
  <si>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</si>
  <si>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</si>
  <si>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</si>
  <si>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</si>
  <si>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</si>
  <si>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</si>
  <si>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</si>
  <si>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</si>
  <si>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</si>
  <si>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</si>
  <si>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</si>
  <si>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</si>
  <si>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</si>
  <si>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</si>
  <si>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</si>
  <si>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</si>
  <si>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</si>
  <si>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</si>
  <si>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</si>
  <si>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</si>
  <si>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</si>
  <si>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</si>
  <si>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</si>
  <si>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</si>
  <si>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</si>
  <si>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</si>
  <si>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</si>
  <si>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</si>
  <si>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</si>
  <si>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</si>
  <si>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</si>
  <si>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</si>
  <si>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</si>
  <si>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</si>
  <si>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</si>
  <si>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</si>
  <si>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</si>
  <si>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</si>
  <si>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</si>
  <si>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</si>
  <si>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</si>
  <si>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</si>
  <si>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</si>
  <si>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</si>
  <si>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</si>
  <si>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</si>
  <si>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</si>
  <si>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</si>
  <si>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</si>
  <si>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</si>
  <si>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</si>
  <si>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</si>
  <si>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</si>
  <si>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</si>
  <si>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</si>
  <si>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</si>
  <si>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</si>
  <si>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</si>
  <si>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</si>
  <si>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</si>
  <si>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</si>
  <si>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</si>
  <si>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</si>
  <si>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</si>
  <si>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</si>
  <si>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</si>
  <si>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</si>
  <si>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</si>
  <si>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</si>
  <si>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</si>
  <si>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</si>
  <si>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</si>
  <si>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</si>
  <si>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</si>
  <si>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</si>
  <si>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</si>
  <si>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</si>
  <si>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</si>
  <si>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</si>
  <si>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</si>
  <si>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</si>
  <si>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</si>
  <si>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</si>
  <si>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</si>
  <si>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</si>
  <si>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</si>
  <si>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</si>
  <si>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</si>
  <si>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</si>
  <si>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</si>
  <si>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</si>
  <si>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</si>
  <si>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</si>
  <si>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</si>
  <si>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</si>
  <si>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</si>
  <si>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</si>
  <si>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</si>
  <si>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</si>
  <si>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</si>
  <si>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</si>
  <si>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</si>
  <si>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</si>
  <si>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</si>
  <si>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</si>
  <si>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</si>
  <si>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</si>
  <si>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</si>
  <si>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</si>
  <si>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</si>
  <si>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</si>
  <si>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</si>
  <si>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</si>
  <si>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</si>
  <si>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</si>
  <si>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</si>
  <si>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</si>
  <si>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</si>
  <si>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</si>
  <si>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</si>
  <si>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</si>
  <si>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</si>
  <si>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</si>
  <si>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</si>
  <si>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</si>
  <si>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</si>
  <si>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</si>
  <si>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</si>
  <si>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</si>
  <si>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</si>
  <si>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</si>
  <si>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</si>
  <si>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</si>
  <si>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</si>
  <si>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</si>
  <si>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</si>
  <si>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</si>
  <si>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</si>
  <si>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</si>
  <si>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</si>
  <si>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</si>
  <si>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</si>
  <si>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</si>
  <si>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</si>
  <si>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</si>
  <si>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</si>
  <si>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</si>
  <si>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</si>
  <si>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</si>
  <si>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</si>
  <si>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</si>
  <si>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</si>
  <si>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</si>
  <si>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</si>
  <si>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</si>
  <si>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</si>
  <si>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</si>
  <si>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</si>
  <si>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</si>
  <si>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</si>
  <si>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</si>
  <si>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</si>
  <si>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</si>
  <si>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</si>
  <si>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</si>
  <si>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</si>
  <si>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</si>
  <si>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</si>
  <si>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</si>
  <si>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</si>
  <si>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</si>
  <si>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</si>
  <si>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</si>
  <si>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</si>
  <si>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</si>
  <si>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</si>
  <si>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</si>
  <si>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</si>
  <si>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</si>
  <si>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</si>
  <si>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</si>
  <si>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</si>
  <si>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</si>
  <si>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</si>
  <si>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</si>
  <si>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</si>
  <si>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</si>
  <si>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</si>
  <si>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</si>
  <si>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</si>
  <si>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</si>
  <si>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</si>
  <si>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</si>
  <si>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</si>
  <si>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</si>
  <si>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</si>
  <si>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</si>
  <si>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</si>
  <si>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</si>
  <si>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</si>
  <si>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</si>
  <si>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</si>
  <si>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</si>
  <si>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</si>
  <si>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</si>
  <si>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</si>
  <si>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</si>
  <si>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</si>
  <si>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</si>
  <si>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</si>
  <si>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</si>
  <si>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</si>
  <si>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</si>
  <si>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</si>
  <si>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</si>
  <si>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</si>
  <si>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</si>
  <si>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</si>
  <si>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</si>
  <si>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</si>
  <si>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</si>
  <si>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</si>
  <si>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</si>
  <si>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</si>
  <si>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</si>
  <si>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</si>
  <si>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</si>
  <si>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</si>
  <si>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</si>
  <si>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</si>
  <si>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</si>
  <si>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</si>
  <si>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</si>
  <si>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</si>
  <si>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</si>
  <si>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</si>
  <si>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</si>
  <si>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</si>
  <si>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</si>
  <si>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</si>
  <si>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</si>
  <si>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</si>
  <si>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</si>
  <si>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</si>
  <si>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</si>
  <si>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</si>
  <si>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</si>
  <si>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</si>
  <si>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</si>
  <si>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</si>
  <si>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</si>
  <si>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</si>
  <si>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</si>
  <si>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</si>
  <si>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</si>
  <si>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</si>
  <si>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</si>
  <si>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</si>
  <si>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</si>
  <si>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</si>
  <si>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</si>
  <si>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</si>
  <si>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</si>
  <si>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</si>
  <si>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</si>
  <si>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</si>
  <si>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</si>
  <si>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</si>
  <si>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</si>
  <si>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</si>
  <si>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</si>
  <si>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</si>
  <si>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</si>
  <si>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</si>
  <si>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</si>
  <si>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</si>
  <si>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</si>
  <si>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</si>
  <si>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</si>
  <si>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</si>
  <si>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</si>
  <si>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</si>
  <si>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</si>
  <si>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</si>
  <si>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</si>
  <si>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</si>
  <si>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</si>
  <si>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</si>
  <si>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</si>
  <si>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</si>
  <si>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</si>
  <si>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</si>
  <si>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</si>
  <si>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</si>
  <si>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</si>
  <si>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</si>
  <si>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</si>
  <si>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</si>
  <si>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</si>
  <si>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</si>
  <si>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</si>
  <si>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</si>
  <si>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</si>
  <si>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</si>
  <si>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</si>
  <si>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</si>
  <si>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</si>
  <si>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</si>
  <si>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</si>
  <si>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</si>
  <si>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</si>
  <si>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</si>
  <si>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</si>
  <si>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</si>
  <si>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</si>
  <si>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</si>
  <si>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</si>
  <si>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</si>
  <si>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</si>
  <si>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</si>
  <si>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</si>
  <si>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</si>
  <si>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</si>
  <si>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</si>
  <si>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</si>
  <si>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</si>
  <si>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</si>
  <si>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</si>
  <si>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</si>
  <si>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</si>
  <si>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</si>
  <si>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</si>
  <si>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</si>
  <si>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</si>
  <si>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</si>
  <si>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</si>
  <si>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</si>
  <si>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</si>
  <si>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</si>
  <si>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</si>
  <si>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</si>
  <si>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</si>
  <si>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</si>
  <si>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</si>
  <si>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</si>
  <si>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</si>
  <si>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</si>
  <si>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</si>
  <si>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</si>
  <si>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</si>
  <si>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</si>
  <si>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</si>
  <si>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</si>
  <si>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</si>
  <si>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</si>
  <si>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</si>
  <si>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</si>
  <si>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</si>
  <si>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</si>
  <si>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</si>
  <si>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</si>
  <si>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</si>
  <si>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</si>
  <si>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</si>
  <si>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</si>
  <si>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</si>
  <si>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</si>
  <si>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</si>
  <si>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</si>
  <si>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</si>
  <si>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</si>
  <si>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</si>
  <si>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</si>
  <si>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</si>
  <si>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</si>
  <si>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</si>
  <si>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</si>
  <si>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</si>
  <si>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</si>
  <si>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</si>
  <si>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</si>
  <si>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</si>
  <si>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</si>
  <si>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</si>
  <si>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</si>
  <si>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</si>
  <si>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</si>
  <si>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</si>
  <si>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</si>
  <si>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</si>
  <si>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</si>
  <si>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</si>
  <si>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</si>
  <si>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</si>
  <si>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</si>
  <si>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</si>
  <si>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</si>
  <si>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</si>
  <si>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</si>
  <si>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</si>
  <si>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</si>
  <si>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</si>
  <si>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</si>
  <si>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</si>
  <si>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</si>
  <si>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</si>
  <si>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</si>
  <si>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</si>
  <si>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</si>
  <si>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</si>
  <si>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</si>
  <si>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</si>
  <si>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</si>
  <si>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</si>
  <si>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</si>
  <si>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</si>
  <si>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</si>
  <si>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</si>
  <si>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</si>
  <si>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</si>
  <si>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</si>
  <si>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</si>
  <si>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</si>
  <si>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</si>
  <si>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</si>
  <si>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</si>
  <si>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</si>
  <si>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</si>
  <si>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</si>
  <si>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</si>
  <si>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</si>
  <si>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</si>
  <si>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</si>
  <si>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</si>
  <si>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</si>
  <si>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</si>
  <si>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</si>
  <si>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</si>
  <si>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</si>
  <si>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</si>
  <si>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</si>
  <si>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</si>
  <si>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</si>
  <si>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</si>
  <si>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</si>
  <si>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</si>
  <si>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</si>
  <si>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</si>
  <si>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</si>
  <si>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</si>
  <si>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</si>
  <si>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</si>
  <si>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</si>
  <si>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</si>
  <si>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</si>
  <si>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</si>
  <si>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</si>
  <si>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</si>
  <si>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</si>
  <si>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</si>
  <si>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</si>
  <si>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</si>
  <si>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</si>
  <si>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</si>
  <si>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</si>
  <si>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</si>
  <si>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</si>
  <si>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</si>
  <si>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</si>
  <si>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</si>
  <si>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</si>
  <si>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</si>
  <si>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</si>
  <si>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</si>
  <si>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</si>
  <si>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</si>
  <si>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</si>
  <si>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</si>
  <si>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</si>
  <si>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</si>
  <si>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</si>
  <si>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</si>
  <si>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</si>
  <si>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</si>
  <si>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</si>
  <si>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</si>
  <si>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</si>
  <si>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</si>
  <si>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</si>
  <si>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</si>
  <si>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</si>
  <si>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</si>
  <si>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</si>
  <si>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</si>
  <si>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</si>
  <si>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</si>
  <si>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</si>
  <si>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</si>
  <si>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</si>
  <si>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</si>
  <si>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</si>
  <si>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</si>
  <si>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</si>
  <si>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</si>
  <si>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</si>
  <si>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</si>
  <si>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</si>
  <si>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</si>
  <si>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</si>
  <si>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</si>
  <si>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</si>
  <si>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</si>
  <si>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</si>
  <si>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</si>
  <si>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</si>
  <si>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</si>
  <si>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</si>
  <si>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</si>
  <si>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</si>
  <si>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</si>
  <si>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</si>
  <si>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</si>
  <si>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</si>
  <si>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</si>
  <si>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</si>
  <si>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</si>
  <si>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</si>
  <si>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</si>
  <si>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</si>
  <si>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</si>
  <si>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</si>
  <si>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</si>
  <si>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</si>
  <si>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</si>
  <si>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</si>
  <si>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</si>
  <si>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</si>
  <si>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</si>
  <si>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</si>
  <si>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</si>
  <si>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</si>
  <si>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</si>
  <si>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</si>
  <si>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</si>
  <si>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</si>
  <si>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</si>
  <si>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</si>
  <si>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</si>
  <si>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</si>
  <si>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</si>
  <si>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</si>
  <si>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</si>
  <si>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</si>
  <si>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</si>
  <si>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</si>
  <si>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</si>
  <si>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</si>
  <si>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</si>
  <si>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</si>
  <si>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</si>
  <si>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</si>
  <si>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</si>
  <si>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</si>
  <si>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</si>
  <si>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</si>
  <si>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</si>
  <si>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</si>
  <si>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</si>
  <si>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</si>
  <si>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</si>
  <si>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</si>
  <si>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</si>
  <si>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</si>
  <si>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</si>
  <si>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</si>
  <si>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</si>
  <si>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</si>
  <si>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</si>
  <si>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</si>
  <si>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</si>
  <si>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</si>
  <si>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</si>
  <si>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</si>
  <si>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</si>
  <si>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</si>
  <si>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</si>
  <si>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</si>
  <si>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</si>
  <si>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</si>
  <si>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</si>
  <si>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</si>
  <si>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</si>
  <si>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</si>
  <si>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</si>
  <si>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</si>
  <si>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</si>
  <si>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</si>
  <si>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</si>
  <si>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</si>
  <si>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</si>
  <si>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</si>
  <si>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</si>
  <si>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</si>
  <si>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</si>
  <si>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</si>
  <si>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</si>
  <si>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</si>
  <si>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</si>
  <si>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</si>
  <si>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</si>
  <si>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</si>
  <si>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</si>
  <si>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</si>
  <si>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</si>
  <si>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</si>
  <si>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</si>
  <si>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</si>
  <si>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</si>
  <si>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</si>
  <si>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</si>
  <si>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</si>
  <si>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</si>
  <si>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</si>
  <si>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</si>
  <si>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</si>
  <si>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</si>
  <si>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</si>
  <si>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</si>
  <si>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</si>
  <si>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</si>
  <si>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</si>
  <si>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</si>
  <si>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</si>
  <si>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</si>
  <si>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</si>
  <si>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</si>
  <si>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</si>
  <si>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</si>
  <si>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</si>
  <si>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</si>
  <si>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</si>
  <si>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</si>
  <si>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</si>
  <si>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</si>
  <si>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</si>
  <si>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</si>
  <si>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</si>
  <si>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</si>
  <si>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</si>
  <si>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</si>
  <si>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</si>
  <si>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</si>
  <si>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</si>
  <si>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</si>
  <si>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</si>
  <si>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</si>
  <si>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</si>
  <si>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</si>
  <si>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</si>
  <si>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</si>
  <si>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</si>
  <si>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</si>
  <si>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</si>
  <si>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</si>
  <si>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</si>
  <si>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</si>
  <si>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</si>
  <si>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</si>
  <si>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</si>
  <si>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</si>
  <si>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</si>
  <si>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</si>
  <si>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</si>
  <si>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</si>
  <si>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</si>
  <si>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</si>
  <si>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</si>
  <si>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</si>
  <si>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</si>
  <si>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</si>
  <si>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</si>
  <si>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</si>
  <si>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</si>
  <si>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</si>
  <si>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</si>
  <si>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</si>
  <si>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</si>
  <si>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</si>
  <si>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</si>
  <si>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</si>
  <si>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</si>
  <si>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</si>
  <si>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</si>
  <si>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</si>
  <si>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</si>
  <si>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</si>
  <si>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</si>
  <si>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</si>
  <si>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</si>
  <si>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</si>
  <si>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</si>
  <si>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</si>
  <si>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</si>
  <si>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</si>
  <si>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</si>
  <si>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</si>
  <si>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</si>
  <si>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</si>
  <si>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</si>
  <si>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</si>
  <si>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</si>
  <si>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</si>
  <si>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</si>
  <si>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</si>
  <si>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</si>
  <si>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</si>
  <si>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</si>
  <si>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</si>
  <si>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</si>
  <si>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</si>
  <si>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</si>
  <si>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</si>
  <si>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</si>
  <si>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</si>
  <si>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</si>
  <si>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</si>
  <si>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</si>
  <si>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</si>
  <si>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</si>
  <si>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</si>
  <si>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</si>
  <si>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</si>
  <si>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</si>
  <si>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</si>
  <si>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</si>
  <si>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</si>
  <si>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</si>
  <si>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</si>
  <si>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</si>
  <si>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</si>
  <si>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</si>
  <si>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</si>
  <si>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</si>
  <si>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</si>
  <si>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</si>
  <si>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</si>
  <si>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</si>
  <si>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</si>
  <si>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</si>
  <si>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</si>
  <si>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</si>
  <si>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</si>
  <si>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</si>
  <si>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</si>
  <si>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</si>
  <si>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</si>
  <si>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</si>
  <si>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</si>
  <si>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</si>
  <si>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</si>
  <si>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</si>
  <si>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</si>
  <si>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</si>
  <si>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</si>
  <si>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</si>
  <si>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</si>
  <si>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</si>
  <si>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</si>
  <si>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</si>
  <si>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</si>
  <si>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</si>
  <si>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</si>
  <si>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</si>
  <si>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</si>
  <si>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</si>
  <si>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</si>
  <si>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</si>
  <si>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</si>
  <si>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</si>
  <si>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</si>
  <si>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</si>
  <si>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</si>
  <si>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</si>
  <si>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</si>
  <si>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</si>
  <si>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</si>
  <si>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</si>
  <si>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</si>
  <si>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</si>
  <si>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</si>
  <si>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</si>
  <si>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</si>
  <si>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</si>
  <si>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</si>
  <si>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</si>
  <si>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</si>
  <si>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</si>
  <si>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</si>
  <si>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</si>
  <si>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</si>
  <si>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</si>
  <si>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</si>
  <si>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</si>
  <si>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</si>
  <si>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</si>
  <si>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</si>
  <si>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</si>
  <si>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</si>
  <si>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</si>
  <si>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</si>
  <si>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</si>
  <si>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</si>
  <si>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</si>
  <si>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</si>
  <si>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</si>
  <si>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</si>
  <si>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</si>
  <si>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</si>
  <si>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</si>
  <si>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</si>
  <si>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</si>
  <si>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</si>
  <si>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</si>
  <si>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</si>
  <si>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</si>
  <si>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</si>
  <si>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</si>
  <si>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</si>
  <si>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</si>
  <si>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</si>
  <si>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</si>
  <si>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</si>
  <si>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</si>
  <si>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</si>
  <si>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</si>
  <si>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</si>
  <si>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</si>
  <si>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</si>
  <si>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</si>
  <si>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</si>
  <si>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</si>
  <si>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</si>
  <si>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</si>
  <si>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</si>
  <si>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</si>
  <si>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</si>
  <si>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</si>
  <si>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</si>
  <si>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</si>
  <si>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</si>
  <si>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</si>
  <si>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</si>
  <si>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</si>
  <si>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</si>
  <si>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</si>
  <si>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</si>
  <si>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</si>
  <si>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</si>
  <si>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</si>
  <si>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</si>
  <si>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</si>
  <si>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</si>
  <si>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</si>
  <si>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</si>
  <si>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</si>
  <si>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</si>
  <si>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</si>
  <si>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</si>
  <si>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</si>
  <si>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</si>
  <si>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</si>
  <si>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</si>
  <si>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</si>
  <si>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</si>
  <si>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</si>
  <si>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</si>
  <si>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</si>
  <si>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</si>
  <si>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</si>
  <si>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</si>
  <si>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</si>
  <si>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</si>
  <si>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</si>
  <si>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</si>
  <si>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</si>
  <si>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</si>
  <si>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</si>
  <si>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</si>
  <si>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</si>
  <si>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</si>
  <si>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</si>
  <si>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</si>
  <si>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</si>
  <si>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</si>
  <si>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</si>
  <si>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</si>
  <si>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</si>
  <si>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</si>
  <si>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</si>
  <si>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</si>
  <si>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</si>
  <si>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</si>
  <si>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</si>
  <si>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</si>
  <si>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</si>
  <si>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</si>
  <si>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</si>
  <si>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</si>
  <si>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</si>
  <si>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</si>
  <si>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</si>
  <si>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</si>
  <si>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</si>
  <si>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</si>
  <si>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</si>
  <si>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</si>
  <si>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</si>
  <si>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</si>
  <si>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</si>
  <si>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</si>
  <si>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</si>
  <si>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</si>
  <si>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</si>
  <si>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</si>
  <si>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</si>
  <si>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</si>
  <si>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</si>
  <si>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</si>
  <si>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</si>
  <si>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</si>
  <si>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</si>
  <si>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</si>
  <si>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</si>
  <si>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</si>
  <si>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</si>
  <si>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</si>
  <si>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</si>
  <si>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</si>
  <si>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</si>
  <si>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</si>
  <si>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</si>
  <si>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</si>
  <si>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</si>
  <si>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</si>
  <si>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</si>
  <si>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</si>
  <si>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</si>
  <si>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</si>
  <si>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</si>
  <si>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</si>
  <si>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</si>
  <si>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</si>
  <si>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</si>
  <si>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</si>
  <si>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</si>
  <si>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</si>
  <si>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</si>
  <si>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</si>
  <si>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</si>
  <si>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</si>
  <si>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</si>
  <si>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</si>
  <si>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</si>
  <si>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</si>
  <si>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</si>
  <si>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</si>
  <si>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</si>
  <si>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</si>
  <si>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</si>
  <si>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</si>
  <si>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</si>
  <si>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</si>
  <si>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</si>
  <si>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</si>
  <si>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</si>
  <si>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</si>
  <si>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</si>
  <si>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</si>
  <si>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</si>
  <si>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</si>
  <si>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</si>
  <si>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</si>
  <si>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</si>
  <si>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</si>
  <si>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</si>
  <si>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</si>
  <si>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</si>
  <si>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</si>
  <si>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</si>
  <si>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</si>
  <si>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</si>
  <si>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</si>
  <si>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</si>
  <si>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</si>
  <si>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</si>
  <si>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</si>
  <si>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</si>
  <si>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</si>
  <si>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</si>
  <si>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</si>
  <si>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</si>
  <si>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</si>
  <si>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</si>
  <si>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</si>
  <si>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</si>
  <si>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</si>
  <si>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</si>
  <si>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</si>
  <si>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</si>
  <si>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</si>
  <si>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</si>
  <si>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</si>
  <si>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</si>
  <si>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</si>
  <si>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</si>
  <si>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</si>
  <si>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</si>
  <si>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</si>
  <si>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</si>
  <si>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</si>
  <si>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</si>
  <si>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</si>
  <si>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</si>
  <si>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</si>
  <si>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</si>
  <si>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</si>
  <si>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</si>
  <si>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</si>
  <si>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</si>
  <si>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</si>
  <si>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</si>
  <si>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</si>
  <si>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</si>
  <si>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</si>
  <si>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</si>
  <si>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</si>
  <si>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</si>
  <si>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</si>
  <si>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</si>
  <si>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</si>
  <si>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</si>
  <si>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</si>
  <si>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</si>
  <si>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</si>
  <si>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</si>
  <si>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</si>
  <si>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</si>
  <si>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</si>
  <si>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</si>
  <si>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</si>
  <si>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</si>
  <si>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</si>
  <si>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</si>
  <si>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</si>
  <si>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</si>
  <si>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</si>
  <si>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</si>
  <si>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</si>
  <si>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</si>
  <si>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</si>
  <si>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</si>
  <si>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</si>
  <si>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</si>
  <si>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</si>
  <si>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</si>
  <si>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</si>
  <si>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</si>
  <si>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</si>
  <si>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</si>
  <si>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</si>
  <si>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</si>
  <si>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</si>
  <si>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</si>
  <si>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</si>
  <si>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</si>
  <si>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</si>
  <si>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</si>
  <si>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</si>
  <si>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</si>
  <si>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</si>
  <si>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</si>
  <si>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</si>
  <si>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</si>
  <si>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</si>
  <si>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</si>
  <si>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</si>
  <si>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</si>
  <si>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</si>
  <si>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</si>
  <si>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</si>
  <si>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</si>
  <si>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</si>
  <si>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</si>
  <si>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</si>
  <si>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</si>
  <si>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</si>
  <si>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</si>
  <si>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</si>
  <si>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</si>
  <si>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</si>
  <si>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</si>
  <si>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</si>
  <si>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</si>
  <si>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</si>
  <si>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</si>
  <si>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</si>
  <si>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</si>
  <si>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</si>
  <si>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</si>
  <si>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</si>
  <si>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</si>
  <si>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</si>
  <si>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</si>
  <si>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</si>
  <si>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</si>
  <si>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</si>
  <si>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</si>
  <si>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</si>
  <si>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</si>
  <si>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</si>
  <si>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</si>
  <si>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</si>
  <si>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</si>
  <si>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</si>
  <si>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</si>
  <si>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</si>
  <si>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</si>
  <si>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</si>
  <si>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</si>
  <si>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</si>
  <si>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</si>
  <si>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</si>
  <si>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</si>
  <si>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</si>
  <si>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</si>
  <si>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</si>
  <si>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</si>
  <si>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</si>
  <si>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</si>
  <si>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</si>
  <si>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</si>
  <si>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</si>
  <si>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</si>
  <si>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</si>
  <si>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</si>
  <si>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</si>
  <si>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</si>
  <si>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</si>
  <si>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</si>
  <si>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</si>
  <si>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</si>
  <si>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</si>
  <si>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</si>
  <si>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</si>
  <si>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</si>
  <si>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</si>
  <si>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</si>
  <si>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</si>
  <si>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</si>
  <si>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</si>
  <si>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</si>
  <si>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</si>
  <si>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</si>
  <si>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</si>
  <si>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</si>
  <si>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</si>
  <si>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</si>
  <si>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</si>
  <si>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</si>
  <si>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</si>
  <si>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</si>
  <si>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</si>
  <si>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</si>
  <si>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</si>
  <si>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</si>
  <si>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</si>
  <si>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</si>
  <si>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</si>
  <si>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</si>
  <si>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</si>
  <si>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</si>
  <si>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</si>
  <si>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</si>
  <si>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</si>
  <si>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</si>
  <si>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</si>
  <si>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</si>
  <si>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</si>
  <si>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</si>
  <si>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</si>
  <si>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</si>
  <si>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</si>
  <si>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</si>
  <si>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</si>
  <si>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</si>
  <si>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</si>
  <si>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</si>
  <si>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</si>
  <si>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</si>
  <si>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</si>
  <si>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</si>
  <si>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</si>
  <si>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</si>
  <si>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</si>
  <si>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</si>
  <si>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</si>
  <si>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</si>
  <si>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</si>
  <si>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</si>
  <si>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</si>
  <si>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</si>
  <si>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</si>
  <si>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</si>
  <si>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</si>
  <si>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</si>
  <si>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</si>
  <si>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</si>
  <si>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</si>
  <si>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</si>
  <si>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</si>
  <si>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</si>
  <si>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</si>
  <si>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</si>
  <si>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</si>
  <si>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</si>
  <si>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</si>
  <si>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</si>
  <si>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</si>
  <si>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</si>
  <si>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</si>
  <si>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</si>
  <si>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</si>
  <si>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</si>
  <si>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</si>
  <si>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</si>
  <si>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</si>
  <si>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</si>
  <si>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</si>
  <si>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</si>
  <si>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</si>
  <si>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</si>
  <si>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</si>
  <si>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</si>
  <si>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</si>
  <si>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</si>
  <si>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</si>
  <si>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</si>
  <si>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</si>
  <si>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</si>
  <si>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</si>
  <si>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</si>
  <si>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</si>
  <si>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</si>
  <si>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</si>
  <si>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</si>
  <si>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</si>
  <si>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</si>
  <si>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</si>
  <si>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</si>
  <si>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</si>
  <si>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</si>
  <si>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</si>
  <si>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</si>
  <si>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</si>
  <si>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</si>
  <si>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</si>
  <si>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</si>
  <si>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</si>
  <si>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</si>
  <si>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</si>
  <si>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</si>
  <si>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</si>
  <si>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</si>
  <si>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</si>
  <si>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</si>
  <si>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</si>
  <si>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</si>
  <si>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</si>
  <si>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</si>
  <si>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</si>
  <si>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</si>
  <si>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</si>
  <si>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</si>
  <si>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</si>
  <si>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</si>
  <si>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</si>
  <si>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</si>
  <si>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</si>
  <si>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</si>
  <si>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</si>
  <si>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</si>
  <si>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</si>
  <si>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</si>
  <si>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</si>
  <si>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</si>
  <si>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</si>
  <si>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</si>
  <si>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</si>
  <si>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</si>
  <si>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</si>
  <si>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</si>
  <si>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</si>
  <si>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</si>
  <si>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</si>
  <si>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</si>
  <si>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</si>
  <si>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</si>
  <si>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</si>
  <si>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</si>
  <si>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</si>
  <si>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</si>
  <si>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</si>
  <si>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</si>
  <si>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</si>
  <si>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</si>
  <si>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</si>
  <si>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</si>
  <si>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</si>
  <si>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</si>
  <si>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</si>
  <si>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</si>
  <si>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</si>
  <si>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</si>
  <si>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</si>
  <si>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</si>
  <si>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</si>
  <si>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</si>
  <si>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</si>
  <si>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</si>
  <si>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</si>
  <si>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</si>
  <si>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</si>
  <si>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</si>
  <si>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</si>
  <si>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</si>
  <si>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</si>
  <si>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</si>
  <si>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</si>
  <si>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</si>
  <si>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</si>
  <si>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</si>
  <si>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</si>
  <si>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</si>
  <si>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</si>
  <si>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</si>
  <si>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</si>
  <si>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</si>
  <si>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</si>
  <si>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</si>
  <si>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</si>
  <si>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</si>
  <si>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</si>
  <si>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</si>
  <si>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</si>
  <si>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</si>
  <si>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</si>
  <si>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</si>
  <si>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</si>
  <si>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</si>
  <si>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</si>
  <si>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</si>
  <si>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</si>
  <si>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</si>
  <si>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</si>
  <si>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</si>
  <si>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</si>
  <si>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</si>
  <si>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</si>
  <si>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</si>
  <si>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</si>
  <si>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</si>
  <si>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</si>
  <si>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</si>
  <si>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</si>
  <si>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</si>
  <si>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</si>
  <si>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</si>
  <si>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</si>
  <si>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</si>
  <si>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</si>
  <si>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</si>
  <si>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</si>
  <si>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</si>
  <si>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</si>
  <si>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</si>
  <si>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</si>
  <si>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</si>
  <si>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</si>
  <si>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</si>
  <si>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</si>
  <si>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</si>
  <si>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</si>
  <si>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</si>
  <si>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</si>
  <si>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</si>
  <si>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</si>
  <si>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</si>
  <si>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</si>
  <si>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</si>
  <si>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</si>
  <si>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</si>
  <si>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</si>
  <si>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</si>
  <si>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</si>
  <si>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</si>
  <si>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</si>
  <si>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</si>
  <si>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</si>
  <si>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</si>
  <si>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</si>
  <si>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</si>
  <si>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</si>
  <si>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</si>
  <si>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</si>
  <si>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</si>
  <si>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</si>
  <si>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</si>
  <si>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</si>
  <si>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</si>
  <si>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</si>
  <si>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</si>
  <si>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</si>
  <si>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</si>
  <si>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</si>
  <si>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</si>
  <si>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</si>
  <si>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</si>
  <si>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</si>
  <si>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</si>
  <si>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</si>
  <si>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</si>
  <si>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</si>
  <si>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</si>
  <si>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</si>
  <si>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</si>
  <si>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</si>
  <si>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</si>
  <si>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</si>
  <si>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</si>
  <si>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</si>
  <si>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</si>
  <si>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</si>
  <si>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</si>
  <si>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</si>
  <si>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</si>
  <si>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</si>
  <si>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</si>
  <si>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</si>
  <si>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</si>
  <si>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</si>
  <si>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</si>
  <si>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</si>
  <si>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</si>
  <si>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</si>
  <si>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</si>
  <si>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</si>
  <si>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</si>
  <si>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</si>
  <si>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</si>
  <si>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</si>
  <si>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</si>
  <si>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</si>
  <si>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</si>
  <si>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</si>
  <si>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</si>
  <si>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</si>
  <si>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</si>
  <si>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</si>
  <si>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</si>
  <si>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</si>
  <si>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</si>
  <si>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</si>
  <si>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</si>
  <si>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</si>
  <si>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</si>
  <si>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</si>
  <si>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</si>
  <si>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</si>
  <si>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</si>
  <si>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</si>
  <si>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</si>
  <si>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</si>
  <si>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</si>
  <si>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</si>
  <si>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</si>
  <si>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</si>
  <si>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</si>
  <si>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</si>
  <si>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</si>
  <si>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</si>
  <si>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</si>
  <si>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</si>
  <si>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</si>
  <si>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</si>
  <si>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</si>
  <si>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</si>
  <si>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</si>
  <si>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</si>
  <si>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</si>
  <si>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</si>
  <si>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</si>
  <si>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</si>
  <si>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</si>
  <si>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</si>
  <si>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</si>
  <si>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</si>
  <si>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</si>
  <si>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</si>
  <si>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</si>
  <si>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</si>
  <si>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</si>
  <si>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</si>
  <si>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</si>
  <si>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</si>
  <si>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</si>
  <si>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</si>
  <si>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</si>
  <si>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</si>
  <si>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</si>
  <si>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</si>
  <si>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</si>
  <si>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</si>
  <si>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</si>
  <si>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</si>
  <si>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</si>
  <si>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</si>
  <si>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</si>
  <si>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</si>
  <si>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</si>
  <si>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</si>
  <si>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</si>
  <si>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</si>
  <si>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</si>
  <si>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</si>
  <si>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</si>
  <si>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</si>
  <si>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</si>
  <si>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</si>
  <si>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</si>
  <si>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</si>
  <si>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</si>
  <si>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</si>
  <si>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</si>
  <si>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</si>
  <si>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</si>
  <si>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</si>
  <si>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</si>
  <si>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</si>
  <si>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</si>
  <si>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</si>
  <si>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</si>
  <si>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</si>
  <si>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</si>
  <si>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</si>
  <si>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</si>
  <si>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</si>
  <si>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</si>
  <si>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</si>
  <si>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</si>
  <si>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</si>
  <si>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</si>
  <si>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</si>
  <si>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</si>
  <si>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</si>
  <si>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</si>
  <si>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</si>
  <si>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</si>
  <si>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</si>
  <si>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</si>
  <si>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</si>
  <si>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</si>
  <si>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</si>
  <si>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</si>
  <si>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</si>
  <si>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</si>
  <si>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</si>
  <si>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</si>
  <si>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</si>
  <si>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</si>
  <si>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</si>
  <si>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</si>
  <si>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</si>
  <si>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</si>
  <si>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</si>
  <si>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</si>
  <si>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</si>
  <si>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</si>
  <si>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</si>
  <si>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</si>
  <si>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</si>
  <si>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</si>
  <si>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</si>
  <si>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</si>
  <si>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</si>
  <si>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</si>
  <si>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</si>
  <si>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</si>
  <si>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</si>
  <si>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</si>
  <si>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</si>
  <si>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</si>
  <si>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</si>
  <si>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</si>
  <si>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</si>
  <si>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</si>
  <si>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</si>
  <si>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</si>
  <si>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</si>
  <si>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</si>
  <si>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</si>
  <si>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</si>
  <si>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</si>
  <si>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</si>
  <si>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</si>
  <si>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</si>
  <si>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</si>
  <si>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</si>
  <si>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</si>
  <si>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</si>
  <si>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</si>
  <si>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</si>
  <si>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</si>
  <si>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</si>
  <si>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</si>
  <si>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</si>
  <si>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</si>
  <si>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</si>
  <si>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</si>
  <si>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</si>
  <si>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</si>
  <si>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</si>
  <si>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</si>
  <si>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</si>
  <si>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</si>
  <si>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</si>
  <si>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</si>
  <si>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</si>
  <si>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</si>
  <si>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</si>
  <si>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</si>
  <si>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</si>
  <si>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</si>
  <si>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</si>
  <si>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</si>
  <si>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</si>
  <si>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</si>
  <si>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</si>
  <si>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</si>
  <si>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</si>
  <si>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</si>
  <si>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</si>
  <si>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</si>
  <si>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</si>
  <si>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</si>
  <si>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</si>
  <si>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</si>
  <si>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</si>
  <si>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</si>
  <si>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</si>
  <si>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</si>
  <si>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</si>
  <si>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</si>
  <si>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</si>
  <si>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</si>
  <si>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</si>
  <si>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</si>
  <si>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</si>
  <si>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</si>
  <si>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</si>
  <si>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</si>
  <si>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</si>
  <si>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</si>
  <si>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</si>
  <si>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</si>
  <si>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</si>
  <si>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</si>
  <si>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</si>
  <si>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</si>
  <si>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</si>
  <si>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</si>
  <si>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</si>
  <si>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</si>
  <si>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</si>
  <si>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</si>
  <si>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</si>
  <si>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</si>
  <si>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</si>
  <si>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</si>
  <si>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</si>
  <si>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</si>
  <si>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</si>
  <si>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</si>
  <si>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</si>
  <si>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</si>
  <si>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</si>
  <si>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</si>
  <si>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</si>
  <si>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</si>
  <si>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</si>
  <si>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</si>
  <si>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</si>
  <si>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</si>
  <si>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</si>
  <si>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</si>
  <si>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</si>
  <si>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</si>
  <si>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</si>
  <si>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</si>
  <si>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</si>
  <si>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</si>
  <si>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</si>
  <si>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</si>
  <si>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</si>
  <si>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</si>
  <si>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</si>
  <si>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</si>
  <si>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</si>
  <si>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</si>
  <si>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</si>
  <si>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</si>
  <si>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</si>
  <si>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</si>
  <si>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</si>
  <si>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</si>
  <si>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</si>
  <si>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</si>
  <si>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</si>
  <si>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</si>
  <si>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</si>
  <si>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</si>
  <si>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</si>
  <si>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</si>
  <si>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</si>
  <si>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</si>
  <si>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</si>
  <si>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</si>
  <si>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</si>
  <si>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</si>
  <si>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</si>
  <si>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</si>
  <si>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</si>
  <si>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</si>
  <si>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</si>
  <si>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</si>
  <si>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</si>
  <si>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</si>
  <si>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</si>
  <si>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</si>
  <si>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</si>
  <si>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</si>
  <si>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</si>
  <si>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</si>
  <si>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</si>
  <si>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</si>
  <si>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</si>
  <si>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</si>
  <si>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</si>
  <si>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</si>
  <si>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</si>
  <si>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</si>
  <si>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</si>
  <si>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</si>
  <si>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</si>
  <si>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</si>
  <si>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</si>
  <si>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</si>
  <si>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</si>
  <si>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</si>
  <si>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</si>
  <si>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</si>
  <si>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</si>
  <si>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</si>
  <si>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</si>
  <si>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</si>
  <si>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</si>
  <si>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</si>
  <si>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</si>
  <si>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</si>
  <si>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</si>
  <si>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</si>
  <si>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</si>
  <si>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</si>
  <si>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</si>
  <si>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</si>
  <si>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</si>
  <si>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</si>
  <si>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</si>
  <si>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</si>
  <si>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</si>
  <si>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</si>
  <si>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</si>
  <si>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</si>
  <si>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</si>
  <si>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</si>
  <si>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</si>
  <si>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</si>
  <si>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</si>
  <si>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</si>
  <si>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</si>
  <si>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</si>
  <si>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</si>
  <si>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</si>
  <si>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</si>
  <si>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</si>
  <si>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</si>
  <si>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</si>
  <si>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</si>
  <si>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</si>
  <si>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</si>
  <si>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</si>
  <si>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</si>
  <si>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</si>
  <si>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</si>
  <si>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</si>
  <si>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</si>
  <si>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</si>
  <si>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</si>
  <si>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</si>
  <si>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</si>
  <si>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</si>
  <si>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</si>
  <si>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</si>
  <si>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</si>
  <si>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</si>
  <si>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</si>
  <si>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</si>
  <si>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</si>
  <si>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</si>
  <si>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</si>
  <si>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</si>
  <si>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</si>
  <si>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</si>
  <si>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</si>
  <si>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</si>
  <si>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</si>
  <si>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</si>
  <si>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</si>
  <si>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</si>
  <si>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</si>
  <si>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</si>
  <si>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</si>
  <si>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</si>
  <si>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</si>
  <si>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</si>
  <si>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</si>
  <si>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</si>
  <si>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</si>
  <si>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</si>
  <si>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</si>
  <si>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</si>
  <si>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</si>
  <si>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</si>
  <si>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</si>
  <si>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</si>
  <si>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</si>
  <si>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</si>
  <si>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</si>
  <si>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</si>
  <si>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</si>
  <si>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</si>
  <si>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</si>
  <si>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</si>
  <si>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</si>
  <si>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</si>
  <si>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</si>
  <si>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</si>
  <si>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</si>
  <si>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</si>
  <si>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</si>
  <si>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</si>
  <si>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</si>
  <si>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</si>
  <si>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</si>
  <si>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</si>
  <si>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</si>
  <si>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</si>
  <si>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</si>
  <si>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</si>
  <si>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</si>
  <si>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</si>
  <si>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</si>
  <si>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</si>
  <si>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</si>
  <si>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</si>
  <si>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</si>
  <si>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</si>
  <si>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</si>
  <si>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</si>
  <si>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</si>
  <si>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</si>
  <si>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</si>
  <si>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</si>
  <si>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</si>
  <si>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</si>
  <si>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</si>
  <si>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</si>
  <si>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</si>
  <si>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</si>
  <si>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</si>
  <si>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</si>
  <si>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</si>
  <si>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</si>
  <si>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</si>
  <si>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</si>
  <si>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</si>
  <si>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</si>
  <si>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</si>
  <si>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</si>
  <si>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</si>
  <si>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</si>
  <si>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</si>
  <si>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</si>
  <si>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</si>
  <si>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</si>
  <si>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</si>
  <si>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</si>
  <si>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</si>
  <si>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</si>
  <si>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</si>
  <si>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</si>
  <si>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</si>
  <si>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</si>
  <si>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</si>
  <si>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</si>
  <si>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</si>
  <si>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</si>
  <si>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</si>
  <si>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</si>
  <si>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</si>
  <si>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</si>
  <si>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</si>
  <si>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</si>
  <si>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</si>
  <si>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</si>
  <si>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</si>
  <si>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</si>
  <si>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</si>
  <si>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</si>
  <si>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</si>
  <si>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</si>
  <si>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</si>
  <si>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</si>
  <si>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</si>
  <si>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</si>
  <si>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</si>
  <si>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</si>
  <si>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</si>
  <si>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</si>
  <si>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</si>
  <si>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</si>
  <si>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</si>
  <si>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</si>
  <si>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</si>
  <si>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</si>
  <si>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</si>
  <si>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</si>
  <si>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</si>
  <si>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</si>
  <si>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</si>
  <si>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</si>
  <si>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</si>
  <si>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</si>
  <si>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</si>
  <si>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</si>
  <si>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</si>
  <si>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</si>
  <si>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</si>
  <si>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</si>
  <si>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</si>
  <si>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</si>
  <si>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</si>
  <si>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</si>
  <si>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</si>
  <si>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</si>
  <si>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</si>
  <si>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</si>
  <si>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</si>
  <si>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</si>
  <si>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</si>
  <si>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</si>
  <si>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</si>
  <si>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</si>
  <si>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</si>
  <si>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</si>
  <si>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</si>
  <si>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</si>
  <si>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</si>
  <si>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</si>
  <si>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</si>
  <si>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</si>
  <si>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</si>
  <si>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</si>
  <si>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</si>
  <si>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</si>
  <si>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</si>
  <si>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</si>
  <si>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</si>
  <si>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</si>
  <si>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</si>
  <si>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</si>
  <si>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</si>
  <si>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</si>
  <si>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</si>
  <si>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</si>
  <si>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</si>
  <si>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</si>
  <si>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</si>
  <si>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</si>
  <si>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</si>
  <si>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</si>
  <si>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</si>
  <si>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</si>
  <si>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</si>
  <si>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</si>
  <si>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</si>
  <si>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</si>
  <si>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</si>
  <si>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</si>
  <si>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</si>
  <si>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</si>
  <si>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</si>
  <si>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</si>
  <si>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</si>
  <si>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</si>
  <si>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</si>
  <si>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</si>
  <si>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</si>
  <si>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</si>
  <si>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</si>
  <si>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</si>
  <si>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</si>
  <si>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</si>
  <si>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</si>
  <si>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</si>
  <si>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</si>
  <si>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</si>
  <si>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</si>
  <si>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</si>
  <si>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</si>
  <si>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</si>
  <si>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</si>
  <si>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</si>
  <si>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</si>
  <si>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</si>
  <si>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</si>
  <si>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</si>
  <si>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</si>
  <si>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</si>
  <si>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</si>
  <si>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</si>
  <si>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</si>
  <si>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</si>
  <si>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</si>
  <si>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</si>
  <si>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</si>
  <si>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</si>
  <si>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</si>
  <si>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</si>
  <si>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</si>
  <si>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</si>
  <si>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</si>
  <si>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</si>
  <si>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</si>
  <si>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</si>
  <si>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</si>
  <si>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</si>
  <si>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</si>
  <si>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</si>
  <si>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</si>
  <si>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</si>
  <si>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</si>
  <si>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</si>
  <si>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</si>
  <si>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</si>
  <si>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</si>
  <si>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</si>
  <si>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</si>
  <si>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</si>
  <si>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</si>
  <si>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</si>
  <si>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</si>
  <si>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</si>
  <si>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</si>
  <si>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</si>
  <si>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</si>
  <si>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</si>
  <si>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</si>
  <si>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</si>
  <si>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</si>
  <si>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</si>
  <si>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</si>
  <si>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</si>
  <si>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</si>
  <si>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</si>
  <si>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</si>
  <si>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</si>
  <si>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</si>
  <si>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</si>
  <si>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</si>
  <si>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</si>
  <si>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</si>
  <si>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</si>
  <si>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</si>
  <si>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</si>
  <si>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</si>
  <si>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</si>
  <si>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</si>
  <si>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</si>
  <si>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</si>
  <si>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</si>
  <si>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</si>
  <si>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</si>
  <si>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</si>
  <si>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</si>
  <si>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</si>
  <si>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</si>
  <si>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</si>
  <si>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</si>
  <si>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</si>
  <si>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</si>
  <si>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</si>
  <si>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</si>
  <si>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</si>
  <si>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</si>
  <si>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</si>
  <si>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</si>
  <si>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</si>
  <si>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</si>
  <si>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</si>
  <si>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</si>
  <si>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</si>
  <si>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</si>
  <si>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</si>
  <si>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</si>
  <si>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</si>
  <si>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</si>
  <si>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</si>
  <si>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</si>
  <si>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</si>
  <si>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</si>
  <si>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</si>
  <si>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</si>
  <si>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</si>
  <si>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</si>
  <si>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</si>
  <si>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</si>
  <si>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</si>
  <si>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</si>
  <si>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</si>
  <si>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</si>
  <si>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</si>
  <si>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</si>
  <si>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</si>
  <si>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</si>
  <si>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</si>
  <si>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</si>
  <si>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</si>
  <si>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</si>
  <si>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</si>
  <si>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</si>
  <si>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</si>
  <si>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</si>
  <si>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</si>
  <si>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</si>
  <si>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</si>
  <si>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</si>
  <si>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</si>
  <si>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</si>
  <si>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</si>
  <si>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</si>
  <si>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</si>
  <si>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</si>
  <si>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</si>
  <si>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</si>
  <si>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</si>
  <si>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</si>
  <si>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</si>
  <si>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</si>
  <si>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</si>
  <si>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</si>
  <si>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</si>
  <si>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</si>
  <si>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</si>
  <si>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</si>
  <si>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</si>
  <si>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</si>
  <si>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</si>
  <si>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</si>
  <si>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</si>
  <si>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</si>
  <si>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</si>
  <si>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</si>
  <si>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</si>
  <si>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</si>
  <si>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</si>
  <si>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</si>
  <si>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</si>
  <si>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</si>
  <si>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</si>
  <si>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</si>
  <si>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</si>
  <si>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</si>
  <si>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</si>
  <si>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</si>
  <si>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</si>
  <si>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</si>
  <si>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</si>
  <si>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</si>
  <si>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</si>
  <si>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</si>
  <si>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</si>
  <si>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</si>
  <si>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</si>
  <si>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</si>
  <si>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</si>
  <si>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</si>
  <si>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</si>
  <si>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</si>
  <si>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</si>
  <si>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</si>
  <si>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</si>
  <si>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</si>
  <si>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</si>
  <si>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</si>
  <si>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</si>
  <si>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</si>
  <si>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</si>
  <si>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</si>
  <si>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</si>
  <si>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</si>
  <si>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</si>
  <si>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</si>
  <si>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</si>
  <si>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</si>
  <si>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</si>
  <si>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</si>
  <si>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</si>
  <si>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</si>
  <si>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</si>
  <si>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</si>
  <si>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</si>
  <si>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</si>
  <si>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</si>
  <si>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</si>
  <si>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</si>
  <si>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</si>
  <si>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</si>
  <si>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</si>
  <si>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</si>
  <si>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</si>
  <si>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</si>
  <si>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</si>
  <si>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</si>
  <si>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</si>
  <si>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</si>
  <si>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</si>
  <si>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</si>
  <si>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</si>
  <si>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</si>
  <si>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</si>
  <si>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</si>
  <si>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</si>
  <si>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</si>
  <si>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</si>
  <si>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</si>
  <si>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</si>
  <si>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</si>
  <si>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</si>
  <si>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</si>
  <si>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</si>
  <si>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</si>
  <si>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</si>
  <si>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</si>
  <si>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</si>
  <si>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</si>
  <si>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</si>
  <si>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</si>
  <si>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</si>
  <si>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</si>
  <si>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</si>
  <si>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</si>
  <si>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</si>
  <si>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</si>
  <si>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</si>
  <si>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</si>
  <si>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</si>
  <si>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</si>
  <si>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</si>
  <si>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</si>
  <si>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</si>
  <si>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</si>
  <si>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</si>
  <si>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</si>
  <si>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</si>
  <si>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</si>
  <si>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</si>
  <si>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</si>
  <si>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</si>
  <si>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</si>
  <si>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</si>
  <si>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</si>
  <si>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</si>
  <si>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</si>
  <si>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</si>
  <si>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</si>
  <si>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</si>
  <si>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</si>
  <si>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</si>
  <si>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</si>
  <si>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</si>
  <si>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</si>
  <si>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</si>
  <si>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</si>
  <si>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</si>
  <si>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</si>
  <si>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</si>
  <si>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</si>
  <si>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</si>
  <si>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</si>
  <si>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</si>
  <si>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</si>
  <si>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</si>
  <si>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</si>
  <si>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</si>
  <si>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</si>
  <si>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</si>
  <si>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</si>
  <si>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</si>
  <si>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</si>
  <si>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</si>
  <si>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</si>
  <si>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</si>
  <si>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</si>
  <si>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</si>
  <si>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</si>
  <si>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</si>
  <si>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</si>
  <si>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</si>
  <si>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</si>
  <si>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</si>
  <si>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</si>
  <si>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</si>
  <si>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</si>
  <si>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</si>
  <si>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</si>
  <si>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</si>
  <si>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</si>
  <si>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</si>
  <si>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</si>
  <si>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</si>
  <si>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</si>
  <si>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</si>
  <si>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</si>
  <si>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</si>
  <si>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</si>
  <si>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</si>
  <si>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</si>
  <si>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</si>
  <si>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</si>
  <si>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</si>
  <si>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</si>
  <si>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</si>
  <si>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</si>
  <si>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</si>
  <si>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</si>
  <si>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</si>
  <si>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</si>
  <si>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</si>
  <si>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</si>
  <si>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</si>
  <si>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</si>
  <si>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</si>
  <si>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</si>
  <si>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</si>
  <si>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</si>
  <si>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</si>
  <si>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</si>
  <si>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</si>
  <si>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</si>
  <si>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</si>
  <si>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</si>
  <si>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</si>
  <si>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</si>
  <si>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</si>
  <si>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</si>
  <si>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</si>
  <si>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</si>
  <si>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</si>
  <si>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</si>
  <si>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</si>
  <si>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</si>
  <si>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</si>
  <si>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</si>
  <si>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</si>
  <si>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</si>
  <si>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</si>
  <si>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</si>
  <si>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</si>
  <si>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</si>
  <si>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</si>
  <si>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</si>
  <si>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</si>
  <si>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</si>
  <si>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</si>
  <si>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</si>
  <si>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</si>
  <si>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</si>
  <si>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</si>
  <si>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</si>
  <si>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</si>
  <si>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</si>
  <si>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</si>
  <si>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</si>
  <si>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</si>
  <si>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</si>
  <si>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</si>
  <si>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</si>
  <si>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</si>
  <si>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</si>
  <si>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</si>
  <si>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</si>
  <si>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</si>
  <si>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</si>
  <si>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</si>
  <si>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</si>
  <si>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</si>
  <si>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</si>
  <si>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</si>
  <si>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</si>
  <si>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</si>
  <si>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</si>
  <si>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</si>
  <si>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</si>
  <si>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</si>
  <si>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</si>
  <si>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</si>
  <si>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</si>
  <si>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</si>
  <si>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</si>
  <si>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</si>
  <si>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</si>
  <si>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</si>
  <si>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</si>
  <si>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</si>
  <si>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</si>
  <si>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</si>
  <si>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</si>
  <si>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</si>
  <si>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</si>
  <si>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</si>
  <si>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</si>
  <si>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</si>
  <si>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</si>
  <si>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</si>
  <si>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</si>
  <si>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</si>
  <si>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</si>
  <si>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</si>
  <si>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</si>
  <si>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</si>
  <si>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</si>
  <si>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</si>
  <si>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</si>
  <si>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</si>
  <si>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</si>
  <si>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</si>
  <si>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</si>
  <si>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</si>
  <si>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</si>
  <si>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</si>
  <si>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</si>
  <si>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</si>
  <si>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</si>
  <si>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</si>
  <si>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</si>
  <si>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</si>
  <si>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</si>
  <si>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</si>
  <si>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</si>
  <si>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</si>
  <si>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</si>
  <si>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</si>
  <si>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</si>
  <si>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</si>
  <si>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</si>
  <si>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</si>
  <si>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</si>
  <si>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</si>
  <si>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</si>
  <si>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</si>
  <si>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</si>
  <si>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</si>
  <si>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</si>
  <si>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</si>
  <si>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</si>
  <si>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</si>
  <si>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</si>
  <si>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</si>
  <si>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</si>
  <si>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</si>
  <si>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</si>
  <si>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</si>
  <si>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</si>
  <si>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</si>
  <si>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</si>
  <si>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</si>
  <si>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</si>
  <si>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</si>
  <si>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</si>
  <si>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</si>
  <si>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</si>
  <si>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</si>
  <si>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</si>
  <si>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</si>
  <si>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</si>
  <si>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</si>
  <si>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</si>
  <si>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</si>
  <si>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</si>
  <si>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</si>
  <si>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</si>
  <si>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</si>
  <si>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</si>
  <si>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</si>
  <si>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</si>
  <si>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</si>
  <si>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</si>
  <si>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</si>
  <si>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</si>
  <si>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</si>
  <si>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</si>
  <si>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</si>
  <si>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</si>
  <si>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</si>
  <si>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</si>
  <si>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</si>
  <si>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</si>
  <si>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</si>
  <si>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</si>
  <si>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</si>
  <si>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</si>
  <si>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</si>
  <si>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</si>
  <si>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</si>
  <si>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</si>
  <si>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</si>
  <si>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</si>
  <si>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</si>
  <si>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</si>
  <si>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</si>
  <si>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</si>
  <si>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</si>
  <si>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</si>
  <si>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</si>
  <si>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</si>
  <si>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</si>
  <si>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</si>
  <si>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</si>
  <si>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</si>
  <si>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</si>
  <si>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</si>
  <si>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</si>
  <si>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</si>
  <si>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</si>
  <si>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</si>
  <si>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</si>
  <si>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</si>
  <si>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</si>
  <si>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</si>
  <si>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</si>
  <si>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</si>
  <si>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</si>
  <si>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</si>
  <si>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</si>
  <si>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</si>
  <si>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</si>
  <si>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</si>
  <si>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</si>
  <si>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</si>
  <si>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</si>
  <si>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</si>
  <si>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</si>
  <si>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</si>
  <si>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</si>
  <si>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</si>
  <si>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</si>
  <si>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</si>
  <si>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</si>
  <si>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</si>
  <si>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</si>
  <si>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</si>
  <si>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</si>
  <si>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</si>
  <si>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</si>
  <si>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</si>
  <si>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</si>
  <si>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</si>
  <si>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</si>
  <si>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</si>
  <si>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</si>
  <si>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</si>
  <si>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</si>
  <si>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</si>
  <si>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</si>
  <si>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</si>
  <si>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</si>
  <si>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</si>
  <si>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</si>
  <si>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</si>
  <si>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</si>
  <si>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</si>
  <si>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</si>
  <si>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</si>
  <si>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</si>
  <si>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</si>
  <si>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</si>
  <si>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</si>
  <si>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</si>
  <si>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</si>
  <si>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</si>
  <si>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</si>
  <si>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</si>
  <si>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</si>
  <si>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</si>
  <si>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</si>
  <si>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</si>
  <si>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</si>
  <si>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</si>
  <si>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</si>
  <si>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</si>
  <si>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</si>
  <si>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</si>
  <si>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</si>
  <si>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</si>
  <si>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</si>
  <si>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</si>
  <si>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</si>
  <si>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</si>
  <si>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</si>
  <si>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</si>
  <si>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</si>
  <si>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</si>
  <si>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</si>
  <si>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</si>
  <si>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</si>
  <si>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</si>
  <si>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</si>
  <si>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</si>
  <si>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</si>
  <si>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</si>
  <si>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</si>
  <si>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</si>
  <si>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</si>
  <si>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</si>
  <si>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</si>
  <si>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</si>
  <si>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</si>
  <si>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</si>
  <si>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</si>
  <si>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</si>
  <si>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</si>
  <si>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</si>
  <si>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</si>
  <si>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</si>
  <si>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</si>
  <si>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</si>
  <si>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</si>
  <si>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</si>
  <si>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</si>
  <si>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</si>
  <si>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</si>
  <si>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</si>
  <si>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</si>
  <si>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</si>
  <si>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</si>
  <si>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</si>
  <si>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</si>
  <si>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</si>
  <si>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</si>
  <si>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</si>
  <si>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</si>
  <si>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</si>
  <si>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</si>
  <si>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</si>
  <si>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</si>
  <si>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</si>
  <si>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</si>
  <si>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</si>
  <si>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</si>
  <si>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</si>
  <si>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</si>
  <si>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</si>
  <si>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</si>
  <si>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</si>
  <si>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</si>
  <si>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</si>
  <si>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</si>
  <si>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</si>
  <si>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</si>
  <si>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</si>
  <si>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</si>
  <si>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</si>
  <si>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</si>
  <si>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</si>
  <si>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</si>
  <si>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</si>
  <si>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</si>
  <si>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</si>
  <si>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</si>
  <si>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</si>
  <si>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</si>
  <si>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</si>
  <si>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</si>
  <si>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</si>
  <si>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</si>
  <si>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</si>
  <si>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</si>
  <si>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</si>
  <si>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</si>
  <si>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</si>
  <si>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</si>
  <si>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</si>
  <si>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</si>
  <si>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</si>
  <si>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</si>
  <si>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</si>
  <si>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</si>
  <si>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</si>
  <si>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</si>
  <si>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</si>
  <si>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</si>
  <si>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</si>
  <si>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</si>
  <si>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</si>
  <si>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</si>
  <si>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</si>
  <si>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</si>
  <si>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</si>
  <si>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</si>
  <si>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</si>
  <si>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</si>
  <si>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</si>
  <si>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</si>
  <si>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</si>
  <si>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</si>
  <si>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</si>
  <si>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</si>
  <si>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</si>
  <si>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</si>
  <si>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</si>
  <si>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</si>
  <si>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</si>
  <si>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</si>
  <si>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</si>
  <si>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</si>
  <si>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</si>
  <si>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</si>
  <si>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</si>
  <si>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</si>
  <si>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</si>
  <si>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</si>
  <si>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</si>
  <si>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</si>
  <si>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</si>
  <si>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</si>
  <si>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</si>
  <si>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</si>
  <si>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</si>
  <si>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</si>
  <si>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</si>
  <si>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</si>
  <si>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</si>
  <si>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</si>
  <si>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</si>
  <si>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</si>
  <si>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</si>
  <si>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</si>
  <si>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</si>
  <si>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</si>
  <si>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</si>
  <si>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</si>
  <si>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</si>
  <si>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</si>
  <si>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</si>
  <si>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</si>
  <si>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</si>
  <si>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</si>
  <si>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</si>
  <si>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</si>
  <si>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</si>
  <si>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</si>
  <si>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</si>
  <si>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</si>
  <si>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</si>
  <si>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</si>
  <si>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</si>
  <si>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</si>
  <si>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</si>
  <si>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</si>
  <si>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</si>
  <si>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</si>
  <si>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</si>
  <si>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</si>
  <si>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</si>
  <si>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</si>
  <si>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</si>
  <si>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</si>
  <si>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</si>
  <si>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</si>
  <si>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</si>
  <si>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</si>
  <si>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</si>
  <si>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</si>
  <si>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</si>
  <si>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</si>
  <si>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</si>
  <si>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</si>
  <si>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</si>
  <si>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</si>
  <si>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</si>
  <si>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</si>
  <si>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</si>
  <si>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</si>
  <si>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</si>
  <si>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</si>
  <si>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</si>
  <si>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</si>
  <si>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</si>
  <si>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</si>
  <si>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</si>
  <si>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</si>
  <si>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</si>
  <si>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</si>
  <si>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</si>
  <si>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</si>
  <si>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</si>
  <si>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</si>
  <si>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</si>
  <si>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</si>
  <si>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</si>
  <si>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</si>
  <si>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</si>
  <si>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</si>
  <si>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</si>
  <si>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</si>
  <si>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</si>
  <si>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</si>
  <si>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</si>
  <si>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</si>
  <si>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</si>
  <si>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</si>
  <si>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</si>
  <si>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</si>
  <si>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</si>
  <si>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</si>
  <si>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</si>
  <si>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</si>
  <si>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</si>
  <si>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</si>
  <si>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</si>
  <si>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</si>
  <si>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</si>
  <si>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</si>
  <si>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</si>
  <si>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</si>
  <si>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</si>
  <si>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</si>
  <si>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</si>
  <si>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</si>
  <si>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</si>
  <si>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</si>
  <si>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</si>
  <si>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</si>
  <si>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</si>
  <si>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</si>
  <si>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</si>
  <si>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</si>
  <si>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</si>
  <si>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</si>
  <si>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</si>
  <si>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</si>
  <si>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</si>
  <si>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</si>
  <si>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</si>
  <si>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</si>
  <si>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</si>
  <si>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</si>
  <si>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</si>
  <si>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</si>
  <si>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</si>
  <si>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</si>
  <si>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</si>
  <si>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</si>
  <si>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</si>
  <si>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</si>
  <si>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</si>
  <si>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</si>
  <si>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</si>
  <si>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</si>
  <si>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</si>
  <si>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</si>
  <si>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</si>
  <si>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</si>
  <si>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</si>
  <si>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</si>
  <si>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</si>
  <si>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</si>
  <si>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</si>
  <si>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</si>
  <si>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</si>
  <si>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</si>
  <si>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</si>
  <si>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</si>
  <si>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</si>
  <si>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</si>
  <si>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</si>
  <si>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</si>
  <si>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</si>
  <si>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</si>
  <si>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</si>
  <si>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</si>
  <si>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</si>
  <si>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</si>
  <si>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</si>
  <si>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</si>
  <si>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</si>
  <si>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</si>
  <si>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</si>
  <si>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</si>
  <si>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</si>
  <si>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</si>
  <si>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</si>
  <si>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</si>
  <si>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</si>
  <si>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</si>
  <si>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</si>
  <si>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</si>
  <si>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</si>
  <si>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</si>
  <si>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</si>
  <si>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</si>
  <si>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</si>
  <si>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</si>
  <si>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</si>
  <si>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</si>
  <si>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</si>
  <si>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</si>
  <si>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</si>
  <si>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</si>
  <si>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</si>
  <si>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</si>
  <si>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</si>
  <si>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</si>
  <si>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</si>
  <si>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</si>
  <si>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</si>
  <si>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</si>
  <si>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</si>
  <si>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</si>
  <si>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</si>
  <si>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</si>
  <si>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</si>
  <si>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</si>
  <si>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</si>
  <si>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</si>
  <si>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</si>
  <si>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</si>
  <si>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</si>
  <si>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</si>
  <si>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</si>
  <si>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</si>
  <si>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</si>
  <si>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</si>
  <si>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</si>
  <si>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</si>
  <si>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</si>
  <si>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</si>
  <si>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</si>
  <si>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</si>
  <si>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</si>
  <si>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</si>
  <si>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</si>
  <si>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</si>
  <si>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</si>
  <si>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</si>
  <si>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</si>
  <si>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</si>
  <si>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</si>
  <si>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</si>
  <si>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</si>
  <si>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</si>
  <si>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</si>
  <si>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</si>
  <si>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</si>
  <si>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</si>
  <si>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</si>
  <si>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</si>
  <si>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</si>
  <si>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</si>
  <si>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</si>
  <si>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</si>
  <si>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</si>
  <si>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</si>
  <si>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</si>
  <si>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</si>
  <si>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</si>
  <si>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</si>
  <si>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</si>
  <si>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</si>
  <si>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</si>
  <si>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</si>
  <si>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</si>
  <si>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</si>
  <si>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</si>
  <si>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</si>
  <si>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</si>
  <si>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</si>
  <si>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</si>
  <si>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</si>
  <si>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</si>
  <si>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</si>
  <si>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</si>
  <si>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</si>
  <si>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</si>
  <si>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</si>
  <si>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</si>
  <si>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</si>
  <si>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</si>
  <si>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</si>
  <si>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</si>
  <si>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</si>
  <si>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</si>
  <si>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</si>
  <si>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</si>
  <si>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</si>
  <si>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</si>
  <si>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</si>
  <si>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</si>
  <si>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</si>
  <si>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</si>
  <si>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</si>
  <si>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</si>
  <si>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</si>
  <si>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</si>
  <si>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</si>
  <si>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</si>
  <si>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</si>
  <si>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</si>
  <si>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</si>
  <si>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</si>
  <si>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</si>
  <si>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</si>
  <si>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</si>
  <si>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</si>
  <si>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</si>
  <si>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</si>
  <si>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</si>
  <si>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</si>
  <si>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</si>
  <si>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</si>
  <si>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</si>
  <si>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</si>
  <si>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</si>
  <si>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</si>
  <si>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</si>
  <si>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</si>
  <si>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</si>
  <si>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</si>
  <si>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</si>
  <si>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</si>
  <si>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</si>
  <si>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</si>
  <si>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</si>
  <si>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</si>
  <si>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</si>
  <si>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</si>
  <si>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</si>
  <si>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</si>
  <si>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</si>
  <si>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</si>
  <si>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</si>
  <si>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</si>
  <si>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</si>
  <si>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</si>
  <si>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</si>
  <si>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</si>
  <si>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</si>
  <si>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</si>
  <si>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</si>
  <si>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</si>
  <si>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</si>
  <si>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</si>
  <si>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</si>
  <si>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</si>
  <si>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</si>
  <si>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</si>
  <si>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</si>
  <si>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</si>
  <si>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</si>
  <si>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</si>
  <si>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</si>
  <si>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</si>
  <si>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</si>
  <si>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</si>
  <si>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</si>
  <si>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</si>
  <si>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</si>
  <si>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</si>
  <si>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</si>
  <si>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</si>
  <si>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</si>
  <si>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</si>
  <si>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</si>
  <si>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</si>
  <si>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</si>
  <si>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</si>
  <si>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</si>
  <si>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</si>
  <si>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</si>
  <si>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</si>
  <si>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</si>
  <si>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</si>
  <si>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</si>
  <si>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</si>
  <si>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</si>
  <si>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</si>
  <si>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</si>
  <si>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</si>
  <si>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</si>
  <si>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</si>
  <si>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</si>
  <si>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</si>
  <si>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</si>
  <si>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</si>
  <si>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</si>
  <si>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</si>
  <si>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</si>
  <si>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</si>
  <si>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</si>
  <si>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</si>
  <si>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</si>
  <si>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</si>
  <si>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</si>
  <si>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</si>
  <si>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</si>
  <si>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</si>
  <si>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</si>
  <si>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</si>
  <si>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</si>
  <si>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</si>
  <si>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</si>
  <si>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</si>
  <si>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</si>
  <si>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</si>
  <si>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</si>
  <si>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</si>
  <si>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</si>
  <si>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</si>
  <si>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</si>
  <si>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</si>
  <si>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</si>
  <si>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</si>
  <si>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</si>
  <si>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</si>
  <si>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</si>
  <si>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</si>
  <si>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</si>
  <si>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</si>
  <si>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</si>
  <si>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</si>
  <si>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</si>
  <si>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</si>
  <si>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</si>
  <si>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</si>
  <si>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</si>
  <si>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</si>
  <si>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</si>
  <si>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</si>
  <si>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</si>
  <si>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</si>
  <si>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</si>
  <si>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</si>
  <si>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</si>
  <si>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</si>
  <si>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</si>
  <si>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</si>
  <si>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</si>
  <si>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</si>
  <si>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</si>
  <si>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</si>
  <si>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</si>
  <si>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</si>
  <si>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</si>
  <si>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</si>
  <si>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</si>
  <si>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</si>
  <si>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</si>
  <si>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</si>
  <si>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</si>
  <si>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</si>
  <si>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</si>
  <si>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</si>
  <si>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</si>
  <si>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</si>
  <si>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</si>
  <si>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</si>
  <si>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</si>
  <si>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</si>
  <si>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</si>
  <si>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</si>
  <si>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</si>
  <si>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</si>
  <si>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</si>
  <si>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</si>
  <si>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</si>
  <si>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</si>
  <si>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</si>
  <si>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</si>
  <si>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</si>
  <si>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</si>
  <si>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</si>
  <si>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</si>
  <si>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</si>
  <si>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</si>
  <si>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</si>
  <si>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</si>
  <si>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</si>
  <si>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</si>
  <si>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</si>
  <si>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</si>
  <si>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</si>
  <si>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</si>
  <si>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</si>
  <si>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</si>
  <si>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</si>
  <si>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</si>
  <si>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</si>
  <si>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</si>
  <si>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</si>
  <si>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</si>
  <si>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</si>
  <si>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</si>
  <si>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</si>
  <si>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</si>
  <si>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</si>
  <si>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</si>
  <si>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</si>
  <si>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</si>
  <si>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</si>
  <si>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</si>
  <si>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</si>
  <si>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</si>
  <si>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</si>
  <si>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</si>
  <si>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</si>
  <si>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</si>
  <si>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</si>
  <si>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</si>
  <si>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</si>
  <si>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</si>
  <si>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</si>
  <si>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</si>
  <si>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</si>
  <si>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</si>
  <si>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</si>
  <si>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</si>
  <si>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</si>
  <si>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</si>
  <si>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</si>
  <si>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</si>
  <si>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</si>
  <si>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</si>
  <si>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</si>
  <si>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</si>
  <si>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</si>
  <si>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</si>
  <si>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</si>
  <si>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</si>
  <si>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</si>
  <si>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</si>
  <si>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</si>
  <si>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</si>
  <si>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</si>
  <si>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</si>
  <si>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</si>
  <si>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</si>
  <si>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</si>
  <si>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</si>
  <si>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</si>
  <si>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</si>
  <si>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</si>
  <si>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</si>
  <si>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</si>
  <si>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</si>
  <si>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</si>
  <si>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</si>
  <si>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</si>
  <si>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</si>
  <si>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</si>
  <si>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</si>
  <si>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</si>
  <si>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</si>
  <si>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</si>
  <si>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</si>
  <si>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</si>
  <si>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</si>
  <si>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</si>
  <si>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</si>
  <si>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</si>
  <si>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</si>
  <si>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</si>
  <si>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</si>
  <si>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</si>
  <si>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</si>
  <si>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</si>
  <si>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</si>
  <si>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</si>
  <si>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</si>
  <si>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</si>
  <si>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</si>
  <si>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</si>
  <si>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</si>
  <si>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</si>
  <si>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</si>
  <si>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</si>
  <si>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</si>
  <si>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</si>
  <si>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</si>
  <si>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</si>
  <si>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</si>
  <si>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</si>
  <si>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</si>
  <si>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</si>
  <si>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</si>
  <si>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</si>
  <si>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</si>
  <si>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</si>
  <si>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</si>
  <si>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</si>
  <si>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</si>
  <si>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</si>
  <si>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</si>
  <si>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</si>
  <si>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</si>
  <si>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</si>
  <si>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</si>
  <si>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</si>
  <si>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</si>
  <si>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</si>
  <si>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</si>
  <si>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</si>
  <si>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</si>
  <si>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</si>
  <si>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</si>
  <si>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</si>
  <si>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</si>
  <si>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</si>
  <si>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</si>
  <si>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</si>
  <si>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</si>
  <si>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</si>
  <si>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</si>
  <si>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</si>
  <si>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</si>
  <si>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</si>
  <si>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</si>
  <si>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</si>
  <si>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</si>
  <si>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</si>
  <si>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</si>
  <si>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</si>
  <si>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</si>
  <si>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</si>
  <si>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</si>
  <si>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</si>
  <si>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</si>
  <si>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</si>
  <si>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</si>
  <si>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</si>
  <si>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</si>
  <si>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</si>
  <si>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</si>
  <si>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</si>
  <si>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</si>
  <si>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</si>
  <si>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</si>
  <si>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</si>
  <si>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</si>
  <si>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</si>
  <si>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</si>
  <si>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</si>
  <si>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</si>
  <si>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</si>
  <si>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</si>
  <si>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</si>
  <si>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</si>
  <si>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</si>
  <si>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</si>
  <si>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</si>
  <si>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</si>
  <si>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</si>
  <si>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</si>
  <si>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</si>
  <si>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</si>
  <si>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</si>
  <si>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</si>
  <si>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</si>
  <si>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</si>
  <si>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</si>
  <si>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</si>
  <si>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</si>
  <si>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</si>
  <si>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</si>
  <si>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</si>
  <si>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</si>
  <si>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</si>
  <si>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</si>
  <si>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</si>
  <si>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</si>
  <si>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</si>
  <si>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</si>
  <si>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</si>
  <si>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</si>
  <si>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</si>
  <si>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</si>
  <si>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</si>
  <si>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</si>
  <si>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</si>
  <si>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</si>
  <si>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</si>
  <si>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</si>
  <si>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</si>
  <si>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</si>
  <si>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</si>
  <si>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</si>
  <si>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</si>
  <si>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</si>
  <si>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</si>
  <si>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</si>
  <si>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</si>
  <si>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</si>
  <si>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</si>
  <si>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</si>
  <si>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</si>
  <si>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</si>
  <si>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</si>
  <si>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</si>
  <si>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</si>
  <si>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</si>
  <si>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</si>
  <si>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</si>
  <si>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</si>
  <si>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</si>
  <si>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</si>
  <si>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</si>
  <si>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</si>
  <si>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</si>
  <si>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</si>
  <si>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</si>
  <si>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</si>
  <si>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</si>
  <si>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</si>
  <si>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</si>
  <si>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</si>
  <si>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</si>
  <si>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</si>
  <si>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</si>
  <si>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</si>
  <si>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</si>
  <si>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</si>
  <si>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</si>
  <si>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</si>
  <si>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</si>
  <si>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</si>
  <si>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</si>
  <si>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</si>
  <si>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</si>
  <si>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</si>
  <si>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</si>
  <si>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</si>
  <si>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</si>
  <si>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</si>
  <si>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</si>
  <si>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</si>
  <si>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</si>
  <si>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</si>
  <si>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</si>
  <si>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</si>
  <si>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</si>
  <si>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</si>
  <si>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</si>
  <si>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</si>
  <si>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</si>
  <si>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</si>
  <si>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</si>
  <si>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</si>
  <si>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</si>
  <si>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</si>
  <si>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</si>
  <si>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</si>
  <si>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</si>
  <si>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</si>
  <si>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</si>
  <si>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</si>
  <si>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</si>
  <si>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</si>
  <si>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</si>
  <si>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</si>
  <si>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</si>
  <si>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</si>
  <si>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</si>
  <si>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</si>
  <si>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</si>
  <si>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</si>
  <si>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</si>
  <si>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</si>
  <si>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</si>
  <si>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</si>
  <si>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</si>
  <si>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</si>
  <si>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</si>
  <si>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</si>
  <si>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</si>
  <si>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</si>
  <si>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</si>
  <si>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</si>
  <si>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</si>
  <si>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</si>
  <si>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</si>
  <si>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</si>
  <si>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</si>
  <si>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</si>
  <si>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</si>
  <si>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</si>
  <si>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</si>
  <si>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</si>
  <si>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</si>
  <si>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</si>
  <si>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</si>
  <si>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</si>
  <si>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</si>
  <si>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</si>
  <si>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</si>
  <si>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</si>
  <si>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</si>
  <si>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</si>
  <si>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</si>
  <si>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</si>
  <si>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</si>
  <si>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</si>
  <si>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</si>
  <si>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</si>
  <si>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</si>
  <si>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</si>
  <si>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</si>
  <si>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</si>
  <si>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</si>
  <si>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</si>
  <si>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</si>
  <si>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</si>
  <si>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</si>
  <si>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</si>
  <si>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</si>
  <si>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</si>
  <si>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</si>
  <si>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</si>
  <si>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</si>
  <si>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</si>
  <si>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</si>
  <si>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</si>
  <si>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</si>
  <si>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</si>
  <si>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</si>
  <si>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</si>
  <si>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</si>
  <si>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</si>
  <si>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</si>
  <si>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</si>
  <si>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</si>
  <si>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</si>
  <si>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</si>
  <si>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</si>
  <si>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</si>
  <si>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</si>
  <si>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</si>
  <si>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</si>
  <si>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</si>
  <si>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</si>
  <si>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</si>
  <si>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</si>
  <si>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</si>
  <si>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</si>
  <si>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</si>
  <si>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</si>
  <si>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</si>
  <si>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</si>
  <si>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</si>
  <si>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</si>
  <si>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</si>
  <si>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</si>
  <si>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</si>
  <si>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</si>
  <si>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</si>
  <si>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</si>
  <si>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</si>
  <si>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</si>
  <si>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</si>
  <si>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</si>
  <si>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</si>
  <si>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</si>
  <si>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</si>
  <si>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</si>
  <si>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</si>
  <si>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</si>
  <si>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</si>
  <si>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</si>
  <si>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</si>
  <si>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</si>
  <si>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</si>
  <si>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</si>
  <si>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</si>
  <si>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</si>
  <si>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</si>
  <si>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</si>
  <si>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</si>
  <si>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</si>
  <si>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</si>
  <si>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</si>
  <si>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</si>
  <si>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</si>
  <si>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</si>
  <si>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</si>
  <si>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</si>
  <si>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</si>
  <si>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</si>
  <si>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</si>
  <si>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</si>
  <si>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</si>
  <si>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</si>
  <si>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</si>
  <si>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</si>
  <si>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</si>
  <si>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</si>
  <si>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</si>
  <si>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</si>
  <si>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</si>
  <si>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</si>
  <si>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</si>
  <si>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</si>
  <si>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</si>
  <si>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</si>
  <si>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</si>
  <si>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</si>
  <si>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</si>
  <si>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</si>
  <si>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</si>
  <si>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</si>
  <si>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</si>
  <si>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</si>
  <si>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</si>
  <si>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</si>
  <si>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</si>
  <si>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</si>
  <si>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</si>
  <si>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</si>
  <si>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</si>
  <si>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</si>
  <si>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</si>
  <si>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</si>
  <si>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</si>
  <si>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</si>
  <si>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</si>
  <si>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</si>
  <si>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</si>
  <si>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</si>
  <si>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</si>
  <si>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</si>
  <si>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</si>
  <si>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</si>
  <si>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</si>
  <si>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</si>
  <si>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</si>
  <si>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</si>
  <si>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</si>
  <si>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</si>
  <si>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</si>
  <si>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</si>
  <si>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</si>
  <si>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</si>
  <si>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</si>
  <si>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</si>
  <si>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</si>
  <si>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</si>
  <si>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</si>
  <si>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</si>
  <si>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</si>
  <si>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</si>
  <si>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</si>
  <si>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</si>
  <si>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</si>
  <si>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</si>
  <si>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</si>
  <si>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</si>
  <si>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</si>
  <si>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</si>
  <si>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</si>
  <si>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</si>
  <si>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</si>
  <si>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</si>
  <si>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</si>
  <si>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</si>
  <si>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</si>
  <si>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</si>
  <si>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</si>
  <si>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</si>
  <si>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</si>
  <si>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</si>
  <si>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</si>
  <si>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</si>
  <si>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</si>
  <si>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</si>
  <si>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</si>
  <si>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</si>
  <si>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</si>
  <si>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</si>
  <si>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</si>
  <si>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</si>
  <si>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</si>
  <si>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</si>
  <si>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</si>
  <si>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</si>
  <si>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</si>
  <si>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</si>
  <si>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</si>
  <si>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</si>
  <si>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</si>
  <si>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</si>
  <si>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</si>
  <si>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</si>
  <si>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</si>
  <si>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</si>
  <si>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</si>
  <si>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</si>
  <si>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</si>
  <si>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</si>
  <si>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</si>
  <si>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</si>
  <si>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</si>
  <si>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</si>
  <si>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</si>
  <si>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</si>
  <si>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</si>
  <si>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</si>
  <si>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</si>
  <si>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</si>
  <si>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</si>
  <si>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</si>
  <si>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</si>
  <si>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</si>
  <si>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</si>
  <si>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</si>
  <si>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</si>
  <si>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</si>
  <si>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</si>
  <si>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</si>
  <si>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</si>
  <si>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</si>
  <si>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</si>
  <si>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</si>
  <si>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</si>
  <si>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</si>
  <si>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</si>
  <si>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</si>
  <si>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</si>
  <si>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</si>
  <si>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</si>
  <si>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</si>
  <si>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</si>
  <si>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</si>
  <si>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</si>
  <si>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</si>
  <si>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</si>
  <si>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</si>
  <si>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</si>
  <si>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</si>
  <si>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</si>
  <si>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</si>
  <si>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</si>
  <si>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</si>
  <si>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</si>
  <si>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</si>
  <si>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</si>
  <si>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</si>
  <si>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</si>
  <si>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</si>
  <si>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</si>
  <si>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</si>
  <si>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</si>
  <si>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</si>
  <si>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</si>
  <si>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</si>
  <si>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</si>
  <si>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</si>
  <si>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</si>
  <si>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</si>
  <si>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</si>
  <si>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</si>
  <si>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</si>
  <si>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</si>
  <si>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</si>
  <si>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</si>
  <si>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</si>
  <si>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</si>
  <si>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</si>
  <si>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</si>
  <si>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</si>
  <si>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</si>
  <si>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</si>
  <si>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</si>
  <si>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</si>
  <si>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</si>
  <si>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</si>
  <si>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</si>
  <si>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</si>
  <si>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</si>
  <si>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</si>
  <si>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</si>
  <si>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</si>
  <si>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</si>
  <si>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</si>
  <si>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</si>
  <si>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</si>
  <si>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</si>
  <si>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</si>
  <si>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</si>
  <si>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</si>
  <si>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</si>
  <si>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</si>
  <si>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</si>
  <si>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</si>
  <si>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</si>
  <si>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</si>
  <si>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</si>
  <si>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</si>
  <si>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</si>
  <si>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</si>
  <si>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</si>
  <si>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</si>
  <si>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</si>
  <si>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</si>
  <si>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</si>
  <si>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</si>
  <si>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</si>
  <si>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</si>
  <si>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</si>
  <si>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</si>
  <si>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</si>
  <si>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</si>
  <si>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</si>
  <si>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</si>
  <si>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</si>
  <si>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</si>
  <si>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</si>
  <si>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</si>
  <si>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</si>
  <si>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</si>
  <si>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</si>
  <si>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</si>
  <si>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</si>
  <si>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</si>
  <si>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</si>
  <si>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</si>
  <si>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</si>
  <si>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</si>
  <si>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</si>
  <si>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</si>
  <si>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</si>
  <si>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</si>
  <si>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</si>
  <si>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</si>
  <si>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</si>
  <si>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</si>
  <si>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</si>
  <si>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</si>
  <si>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</si>
  <si>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</si>
  <si>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</si>
  <si>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</si>
  <si>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</si>
  <si>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</si>
  <si>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</si>
  <si>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</si>
  <si>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</si>
  <si>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</si>
  <si>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</si>
  <si>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</si>
  <si>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</si>
  <si>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</si>
  <si>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</si>
  <si>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</si>
  <si>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</si>
  <si>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</si>
  <si>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</si>
  <si>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</si>
  <si>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</si>
  <si>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</si>
  <si>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</si>
  <si>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</si>
  <si>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</si>
  <si>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</si>
  <si>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</si>
  <si>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</si>
  <si>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</si>
  <si>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</si>
  <si>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</si>
  <si>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</si>
  <si>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</si>
  <si>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</si>
  <si>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</si>
  <si>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</si>
  <si>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</si>
  <si>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</si>
  <si>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</si>
  <si>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</si>
  <si>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</si>
  <si>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</si>
  <si>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</si>
  <si>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</si>
  <si>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</si>
  <si>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</si>
  <si>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</si>
  <si>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</si>
  <si>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</si>
  <si>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</si>
  <si>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</si>
  <si>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</si>
  <si>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</si>
  <si>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</si>
  <si>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</si>
  <si>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</si>
  <si>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</si>
  <si>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</si>
  <si>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</si>
  <si>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</si>
  <si>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</si>
  <si>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</si>
  <si>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</si>
  <si>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</si>
  <si>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</si>
  <si>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</si>
  <si>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</si>
  <si>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</si>
  <si>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</si>
  <si>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</si>
  <si>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</si>
  <si>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</si>
  <si>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</si>
  <si>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</si>
  <si>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</si>
  <si>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</si>
  <si>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</si>
  <si>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</si>
  <si>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</si>
  <si>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</si>
  <si>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</si>
  <si>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</si>
  <si>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</si>
  <si>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</si>
  <si>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</si>
  <si>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</si>
  <si>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</si>
  <si>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</si>
  <si>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</si>
  <si>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</si>
  <si>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</si>
  <si>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</si>
  <si>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</si>
  <si>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</si>
  <si>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</si>
  <si>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</si>
  <si>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</si>
  <si>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</si>
  <si>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</si>
  <si>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</si>
  <si>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</si>
  <si>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</si>
  <si>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</si>
  <si>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</si>
  <si>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</si>
  <si>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</si>
  <si>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</si>
  <si>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</si>
  <si>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</si>
  <si>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</si>
  <si>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</si>
  <si>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</si>
  <si>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</si>
  <si>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</si>
  <si>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</si>
  <si>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</si>
  <si>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</si>
  <si>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</si>
  <si>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</si>
  <si>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</si>
  <si>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</si>
  <si>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</si>
  <si>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</si>
  <si>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</si>
  <si>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</si>
  <si>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</si>
  <si>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</si>
  <si>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</si>
  <si>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</si>
  <si>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</si>
  <si>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</si>
  <si>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</si>
  <si>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</si>
  <si>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</si>
  <si>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</si>
  <si>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</si>
  <si>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</si>
  <si>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</si>
  <si>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</si>
  <si>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</si>
  <si>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</si>
  <si>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</si>
  <si>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</si>
  <si>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</si>
  <si>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</si>
  <si>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</si>
  <si>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</si>
  <si>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</si>
  <si>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</si>
  <si>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</si>
  <si>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</si>
  <si>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</si>
  <si>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</si>
  <si>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</si>
  <si>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</si>
  <si>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</si>
  <si>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</si>
  <si>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</si>
  <si>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</si>
  <si>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</si>
  <si>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</si>
  <si>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</si>
  <si>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</si>
  <si>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</si>
  <si>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</si>
  <si>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</si>
  <si>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</si>
  <si>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</si>
  <si>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</si>
  <si>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</si>
  <si>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</si>
  <si>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</si>
  <si>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</si>
  <si>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</si>
  <si>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</si>
  <si>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</si>
  <si>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</si>
  <si>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</si>
  <si>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</si>
  <si>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</si>
  <si>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</si>
  <si>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</si>
  <si>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</si>
  <si>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</si>
  <si>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</si>
  <si>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</si>
  <si>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</si>
  <si>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</si>
  <si>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</si>
  <si>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</si>
  <si>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</si>
  <si>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</si>
  <si>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</si>
  <si>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</si>
  <si>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</si>
  <si>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</si>
  <si>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</si>
  <si>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</si>
  <si>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</si>
  <si>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</si>
  <si>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</si>
  <si>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</si>
  <si>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</si>
  <si>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</si>
  <si>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</si>
  <si>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</si>
  <si>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</si>
  <si>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</si>
  <si>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</si>
  <si>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</si>
  <si>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</si>
  <si>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</si>
  <si>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</si>
  <si>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</si>
  <si>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</si>
  <si>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</si>
  <si>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</si>
  <si>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</si>
  <si>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</si>
  <si>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</si>
  <si>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</si>
  <si>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</si>
  <si>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</si>
  <si>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</si>
  <si>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</si>
  <si>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</si>
  <si>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</si>
  <si>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</si>
  <si>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</si>
  <si>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</si>
  <si>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</si>
  <si>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</si>
  <si>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</si>
  <si>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</si>
  <si>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</si>
  <si>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</si>
  <si>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</si>
  <si>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</si>
  <si>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</si>
  <si>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</si>
  <si>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</si>
  <si>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</si>
  <si>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</si>
  <si>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</si>
  <si>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</si>
  <si>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</si>
  <si>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</si>
  <si>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</si>
  <si>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</si>
  <si>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</si>
  <si>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</si>
  <si>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</si>
  <si>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</si>
  <si>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</si>
  <si>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</si>
  <si>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</si>
  <si>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</si>
  <si>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</si>
  <si>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</si>
  <si>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</si>
  <si>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</si>
  <si>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</si>
  <si>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</si>
  <si>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</si>
  <si>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</si>
  <si>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</si>
  <si>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</si>
  <si>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</si>
  <si>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</si>
  <si>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</si>
  <si>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</si>
  <si>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</si>
  <si>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</si>
  <si>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</si>
  <si>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</si>
  <si>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</si>
  <si>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</si>
  <si>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</si>
  <si>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</si>
  <si>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</si>
  <si>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</si>
  <si>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</si>
  <si>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</si>
  <si>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</si>
  <si>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</si>
  <si>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</si>
  <si>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</si>
  <si>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</si>
  <si>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</si>
  <si>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</si>
  <si>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</si>
  <si>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</si>
  <si>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</si>
  <si>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</si>
  <si>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</si>
  <si>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</si>
  <si>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</si>
  <si>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</si>
  <si>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</si>
  <si>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</si>
  <si>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</si>
  <si>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</si>
  <si>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</si>
  <si>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</si>
  <si>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</si>
  <si>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</si>
  <si>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</si>
  <si>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</si>
  <si>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</si>
  <si>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</si>
  <si>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</si>
  <si>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</si>
  <si>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</si>
  <si>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</si>
  <si>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</si>
  <si>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</si>
  <si>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</si>
  <si>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</si>
  <si>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</si>
  <si>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</si>
  <si>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</si>
  <si>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</si>
  <si>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</si>
  <si>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</si>
  <si>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</si>
  <si>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</si>
  <si>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</si>
  <si>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</si>
  <si>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</si>
  <si>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</si>
  <si>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</si>
  <si>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</si>
  <si>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</si>
  <si>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</si>
  <si>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</si>
  <si>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</si>
  <si>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</si>
  <si>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</si>
  <si>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</si>
  <si>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</si>
  <si>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</si>
  <si>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</si>
  <si>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</si>
  <si>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</si>
  <si>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</si>
  <si>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</si>
  <si>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</si>
  <si>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</si>
  <si>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</si>
  <si>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</si>
  <si>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</si>
  <si>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</si>
  <si>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</si>
  <si>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</si>
  <si>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</si>
  <si>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</si>
  <si>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</si>
  <si>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</si>
  <si>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</si>
  <si>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</si>
  <si>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</si>
  <si>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</si>
  <si>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</si>
  <si>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</si>
  <si>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</si>
  <si>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</si>
  <si>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</si>
  <si>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</si>
  <si>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</si>
  <si>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</si>
  <si>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</si>
  <si>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</si>
  <si>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</si>
  <si>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</si>
  <si>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</si>
  <si>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</si>
  <si>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</si>
  <si>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</si>
  <si>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</si>
  <si>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</si>
  <si>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</si>
  <si>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</si>
  <si>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</si>
  <si>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</si>
  <si>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</si>
  <si>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</si>
  <si>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</si>
  <si>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</si>
  <si>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</si>
  <si>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</si>
  <si>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</si>
  <si>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</si>
  <si>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</si>
  <si>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</si>
  <si>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</si>
  <si>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</si>
  <si>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</si>
  <si>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</si>
  <si>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</si>
  <si>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</si>
  <si>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</si>
  <si>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</si>
  <si>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</si>
  <si>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</si>
  <si>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</si>
  <si>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</si>
  <si>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</si>
  <si>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</si>
  <si>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</si>
  <si>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</si>
  <si>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</si>
  <si>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</si>
  <si>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</si>
  <si>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</si>
  <si>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</si>
  <si>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</si>
  <si>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</si>
  <si>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</si>
  <si>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</si>
  <si>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</si>
  <si>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</si>
  <si>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</si>
  <si>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</si>
  <si>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</si>
  <si>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</si>
  <si>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</si>
  <si>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</si>
  <si>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</si>
  <si>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</si>
  <si>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</si>
  <si>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</si>
  <si>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</si>
  <si>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</si>
  <si>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</si>
  <si>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</si>
  <si>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</si>
  <si>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</si>
  <si>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</si>
  <si>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</si>
  <si>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</si>
  <si>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</si>
  <si>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</si>
  <si>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</si>
  <si>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</si>
  <si>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</si>
  <si>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</si>
  <si>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</si>
  <si>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</si>
  <si>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</si>
  <si>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</si>
  <si>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</si>
  <si>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</si>
  <si>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</si>
  <si>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</si>
  <si>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</si>
  <si>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</si>
  <si>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</si>
  <si>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</si>
  <si>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</si>
  <si>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</si>
  <si>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</si>
  <si>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</si>
  <si>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</si>
  <si>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</si>
  <si>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</si>
  <si>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</si>
  <si>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</si>
  <si>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</si>
  <si>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</si>
  <si>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</si>
  <si>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</si>
  <si>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</si>
  <si>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</si>
  <si>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</si>
  <si>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</si>
  <si>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</si>
  <si>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</si>
  <si>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</si>
  <si>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</si>
  <si>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</si>
  <si>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</si>
  <si>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</si>
  <si>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</si>
  <si>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</si>
  <si>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</si>
  <si>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</si>
  <si>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</si>
  <si>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</si>
  <si>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</si>
  <si>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</si>
  <si>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</si>
  <si>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</si>
  <si>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</si>
  <si>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</si>
  <si>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</si>
  <si>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</si>
  <si>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</si>
  <si>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</si>
  <si>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</si>
  <si>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</si>
  <si>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</si>
  <si>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</si>
  <si>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</si>
  <si>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</si>
  <si>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</si>
  <si>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</si>
  <si>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</si>
  <si>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</si>
  <si>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</si>
  <si>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</si>
  <si>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</si>
  <si>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</si>
  <si>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</si>
  <si>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</si>
  <si>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</si>
  <si>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</si>
  <si>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</si>
  <si>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</si>
  <si>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</si>
  <si>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</si>
  <si>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</si>
  <si>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</si>
  <si>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</si>
  <si>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</si>
  <si>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</si>
  <si>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</si>
  <si>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</si>
  <si>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</si>
  <si>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</si>
  <si>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</si>
  <si>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</si>
  <si>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</si>
  <si>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</si>
  <si>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</si>
  <si>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</si>
  <si>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</si>
  <si>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</si>
  <si>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</si>
  <si>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</si>
  <si>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</si>
  <si>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</si>
  <si>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</si>
  <si>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</si>
  <si>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</si>
  <si>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</si>
  <si>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</si>
  <si>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</si>
  <si>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</si>
  <si>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</si>
  <si>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</si>
  <si>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</si>
  <si>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</si>
  <si>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</si>
  <si>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</si>
  <si>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</si>
  <si>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</si>
  <si>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</si>
  <si>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</si>
  <si>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</si>
  <si>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</si>
  <si>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</si>
  <si>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</si>
  <si>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</si>
  <si>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</si>
  <si>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</si>
  <si>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</si>
  <si>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</si>
  <si>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</si>
  <si>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</si>
  <si>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</si>
  <si>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</si>
  <si>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</si>
  <si>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</si>
  <si>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</si>
  <si>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</si>
  <si>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</si>
  <si>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</si>
  <si>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</si>
  <si>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</si>
  <si>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</si>
  <si>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</si>
  <si>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</si>
  <si>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</si>
  <si>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</si>
  <si>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</si>
  <si>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</si>
  <si>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</si>
  <si>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</si>
  <si>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</si>
  <si>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</si>
  <si>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</si>
  <si>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</si>
  <si>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</si>
  <si>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</si>
  <si>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</si>
  <si>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</si>
  <si>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</si>
  <si>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</si>
  <si>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</si>
  <si>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</si>
  <si>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</si>
  <si>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</si>
  <si>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</si>
  <si>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</si>
  <si>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</si>
  <si>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</si>
  <si>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</si>
  <si>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</si>
  <si>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</si>
  <si>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</si>
  <si>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</si>
  <si>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</si>
  <si>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</si>
  <si>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</si>
  <si>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</si>
  <si>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</si>
  <si>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</si>
  <si>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</si>
  <si>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</si>
  <si>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</si>
  <si>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</si>
  <si>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</si>
  <si>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</si>
  <si>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</si>
  <si>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</si>
  <si>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</si>
  <si>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</si>
  <si>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</si>
  <si>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</si>
  <si>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</si>
  <si>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</si>
  <si>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</si>
  <si>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</si>
  <si>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</si>
  <si>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</si>
  <si>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</si>
  <si>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</si>
  <si>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</si>
  <si>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</si>
  <si>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</si>
  <si>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</si>
  <si>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</si>
  <si>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</si>
  <si>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</si>
  <si>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</si>
  <si>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</si>
  <si>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</si>
  <si>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</si>
  <si>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</si>
  <si>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</si>
  <si>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</si>
  <si>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</si>
  <si>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</si>
  <si>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</si>
  <si>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</si>
  <si>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</si>
  <si>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</si>
  <si>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</si>
  <si>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</si>
  <si>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</si>
  <si>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</si>
  <si>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</si>
  <si>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</si>
  <si>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</si>
  <si>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</si>
  <si>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</si>
  <si>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</si>
  <si>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</si>
  <si>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</si>
  <si>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</si>
  <si>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</si>
  <si>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</si>
  <si>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</si>
  <si>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</si>
  <si>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</si>
  <si>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</si>
  <si>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</si>
  <si>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</si>
  <si>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</si>
  <si>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</si>
  <si>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</si>
  <si>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</si>
  <si>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</si>
  <si>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</si>
  <si>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</si>
  <si>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</si>
  <si>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</si>
  <si>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</si>
  <si>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</si>
  <si>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</si>
  <si>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</si>
  <si>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</si>
  <si>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</si>
  <si>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</si>
  <si>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</si>
  <si>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</si>
  <si>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</si>
  <si>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</si>
  <si>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</si>
  <si>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</si>
  <si>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</si>
  <si>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</si>
  <si>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</si>
  <si>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</si>
  <si>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</si>
  <si>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</si>
  <si>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</si>
  <si>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</si>
  <si>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</si>
  <si>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</si>
  <si>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</si>
  <si>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</si>
  <si>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</si>
  <si>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</si>
  <si>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</si>
  <si>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</si>
  <si>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</si>
  <si>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</si>
  <si>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</si>
  <si>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</si>
  <si>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</si>
  <si>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</si>
  <si>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</si>
  <si>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</si>
  <si>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</si>
  <si>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</si>
  <si>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</si>
  <si>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</si>
  <si>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</si>
  <si>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</si>
  <si>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</si>
  <si>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</si>
  <si>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</si>
  <si>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</si>
  <si>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</si>
  <si>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</si>
  <si>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</si>
  <si>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</si>
  <si>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</si>
  <si>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</si>
  <si>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</si>
  <si>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</si>
  <si>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</si>
  <si>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</si>
  <si>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</si>
  <si>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</si>
  <si>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</si>
  <si>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</si>
  <si>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</si>
  <si>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</si>
  <si>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</si>
  <si>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</si>
  <si>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</si>
  <si>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</si>
  <si>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</si>
  <si>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</si>
  <si>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</si>
  <si>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</si>
  <si>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</si>
  <si>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</si>
  <si>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</si>
  <si>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</si>
  <si>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</si>
  <si>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</si>
  <si>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</si>
  <si>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</si>
  <si>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</si>
  <si>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</si>
  <si>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</si>
  <si>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</si>
  <si>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</si>
  <si>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</si>
  <si>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</si>
  <si>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</si>
  <si>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</si>
  <si>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</si>
  <si>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</si>
  <si>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</si>
  <si>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</si>
  <si>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</si>
  <si>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</si>
  <si>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</si>
  <si>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</si>
  <si>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</si>
  <si>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</si>
  <si>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</si>
  <si>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</si>
  <si>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</si>
  <si>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</si>
  <si>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</si>
  <si>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</si>
  <si>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</si>
  <si>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</si>
  <si>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</si>
  <si>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</si>
  <si>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</si>
  <si>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</si>
  <si>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</si>
  <si>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</si>
  <si>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</si>
  <si>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</si>
  <si>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</si>
  <si>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</si>
  <si>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</si>
  <si>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</si>
  <si>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</si>
  <si>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</si>
  <si>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</si>
  <si>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</si>
  <si>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</si>
  <si>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</si>
  <si>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</si>
  <si>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</si>
  <si>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</si>
  <si>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</si>
  <si>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</si>
  <si>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</si>
  <si>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</si>
  <si>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</si>
  <si>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</si>
  <si>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</si>
  <si>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</si>
  <si>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</si>
  <si>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</si>
  <si>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</si>
  <si>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</si>
  <si>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</si>
  <si>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</si>
  <si>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</si>
  <si>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</si>
  <si>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</si>
  <si>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</si>
  <si>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</si>
  <si>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</si>
  <si>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</si>
  <si>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</si>
  <si>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</si>
  <si>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</si>
  <si>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</si>
  <si>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</si>
  <si>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</si>
  <si>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</si>
  <si>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</si>
  <si>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</si>
  <si>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</si>
  <si>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</si>
  <si>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</si>
  <si>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</si>
  <si>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</si>
  <si>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</si>
  <si>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</si>
  <si>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</si>
  <si>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</si>
  <si>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</si>
  <si>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</si>
  <si>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</si>
  <si>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</si>
  <si>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</si>
  <si>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</si>
  <si>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</si>
  <si>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</si>
  <si>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</si>
  <si>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</si>
  <si>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</si>
  <si>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</si>
  <si>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</si>
  <si>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</si>
  <si>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</si>
  <si>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</si>
  <si>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</si>
  <si>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</si>
  <si>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</si>
  <si>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</si>
  <si>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</si>
  <si>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</si>
  <si>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</si>
  <si>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</si>
  <si>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</si>
  <si>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</si>
  <si>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</si>
  <si>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</si>
  <si>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</si>
  <si>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</si>
  <si>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</si>
  <si>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</si>
  <si>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</si>
  <si>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</si>
  <si>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</si>
  <si>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</si>
  <si>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</si>
  <si>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</si>
  <si>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</si>
  <si>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</si>
  <si>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</si>
  <si>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</si>
  <si>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</si>
  <si>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</si>
  <si>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</si>
  <si>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</si>
  <si>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</si>
  <si>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</si>
  <si>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</si>
  <si>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</si>
  <si>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</si>
  <si>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</si>
  <si>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</si>
  <si>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</si>
  <si>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</si>
  <si>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</si>
  <si>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</si>
  <si>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</si>
  <si>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</si>
  <si>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</si>
  <si>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</si>
  <si>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</si>
  <si>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</si>
  <si>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</si>
  <si>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</si>
  <si>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</si>
  <si>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</si>
  <si>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</si>
  <si>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</si>
  <si>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</si>
  <si>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</si>
  <si>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</si>
  <si>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</si>
  <si>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</si>
  <si>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</si>
  <si>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</si>
  <si>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</si>
  <si>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</si>
  <si>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</si>
  <si>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</si>
  <si>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</si>
  <si>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</si>
  <si>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</si>
  <si>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</si>
  <si>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</si>
  <si>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</si>
  <si>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</si>
  <si>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</si>
  <si>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</si>
  <si>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</si>
  <si>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</si>
  <si>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</si>
  <si>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</si>
  <si>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</si>
  <si>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</si>
  <si>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</si>
  <si>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</si>
  <si>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</si>
  <si>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</si>
  <si>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</si>
  <si>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</si>
  <si>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</si>
  <si>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</si>
  <si>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</si>
  <si>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</si>
  <si>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</si>
  <si>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</si>
  <si>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</si>
  <si>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</si>
  <si>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</si>
  <si>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</si>
  <si>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</si>
  <si>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</si>
  <si>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</si>
  <si>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</si>
  <si>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</si>
  <si>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</si>
  <si>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</si>
  <si>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</si>
  <si>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</si>
  <si>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</si>
  <si>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</si>
  <si>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</si>
  <si>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</si>
  <si>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</si>
  <si>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</si>
  <si>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</si>
  <si>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</si>
  <si>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</si>
  <si>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</si>
  <si>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</si>
  <si>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</si>
  <si>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</si>
  <si>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</si>
  <si>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</si>
  <si>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</si>
  <si>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</si>
  <si>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</si>
  <si>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</si>
  <si>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</si>
  <si>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</si>
  <si>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</si>
  <si>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</si>
  <si>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</si>
  <si>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</si>
  <si>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</si>
  <si>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</si>
  <si>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</si>
  <si>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</si>
  <si>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</si>
  <si>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</si>
  <si>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</si>
  <si>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</si>
  <si>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</si>
  <si>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</si>
  <si>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</si>
  <si>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</si>
  <si>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</si>
  <si>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</si>
  <si>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</si>
  <si>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</si>
  <si>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</si>
  <si>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</si>
  <si>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</si>
  <si>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</si>
  <si>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</si>
  <si>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</si>
  <si>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</si>
  <si>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</si>
  <si>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</si>
  <si>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</si>
  <si>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</si>
  <si>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</si>
  <si>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</si>
  <si>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</si>
  <si>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</si>
  <si>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</si>
  <si>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</si>
  <si>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</si>
  <si>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</si>
  <si>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</si>
  <si>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</si>
  <si>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</si>
  <si>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</si>
  <si>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</si>
  <si>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</si>
  <si>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</si>
  <si>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</si>
  <si>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</si>
  <si>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</si>
  <si>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</si>
  <si>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</si>
  <si>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</si>
  <si>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</si>
  <si>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</si>
  <si>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</si>
  <si>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</si>
  <si>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</si>
  <si>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</si>
  <si>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</si>
  <si>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</si>
  <si>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</si>
  <si>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</si>
  <si>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</si>
  <si>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</si>
  <si>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</si>
  <si>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</si>
  <si>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</si>
  <si>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</si>
  <si>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</si>
  <si>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</si>
  <si>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</si>
  <si>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</si>
  <si>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</si>
  <si>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</si>
  <si>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</si>
  <si>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</si>
  <si>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</si>
  <si>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</si>
  <si>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</si>
  <si>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</si>
  <si>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</si>
  <si>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</si>
  <si>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</si>
  <si>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</si>
  <si>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</si>
  <si>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</si>
  <si>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</si>
  <si>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</si>
  <si>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</si>
  <si>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</si>
  <si>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</si>
  <si>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</si>
  <si>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</si>
  <si>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</si>
  <si>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</si>
  <si>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</si>
  <si>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</si>
  <si>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</si>
  <si>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</si>
  <si>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</si>
  <si>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</si>
  <si>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</si>
  <si>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</si>
  <si>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</si>
  <si>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</si>
  <si>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</si>
  <si>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</si>
  <si>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</si>
  <si>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</si>
  <si>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</si>
  <si>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</si>
  <si>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</si>
  <si>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</si>
  <si>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</si>
  <si>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</si>
  <si>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</si>
  <si>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</si>
  <si>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</si>
  <si>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</si>
  <si>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</si>
  <si>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</si>
  <si>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</si>
  <si>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</si>
  <si>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</si>
  <si>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</si>
  <si>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</si>
  <si>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</si>
  <si>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</si>
  <si>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</si>
  <si>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</si>
  <si>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</si>
  <si>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</si>
  <si>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</si>
  <si>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</si>
  <si>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</si>
  <si>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</si>
  <si>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</si>
  <si>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</si>
  <si>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</si>
  <si>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</si>
  <si>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</si>
  <si>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</si>
  <si>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</si>
  <si>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</si>
  <si>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</si>
  <si>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</si>
  <si>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</si>
  <si>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</si>
  <si>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</si>
  <si>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</si>
  <si>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</si>
  <si>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</si>
  <si>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</si>
  <si>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</si>
  <si>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</si>
  <si>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</si>
  <si>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</si>
  <si>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</si>
  <si>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</si>
  <si>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</si>
  <si>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</si>
  <si>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</si>
  <si>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</si>
  <si>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</si>
  <si>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</si>
  <si>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</si>
  <si>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</si>
  <si>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</si>
  <si>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</si>
  <si>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</si>
  <si>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</si>
  <si>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</si>
  <si>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</si>
  <si>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</si>
  <si>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</si>
  <si>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</si>
  <si>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</si>
  <si>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</si>
  <si>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</si>
  <si>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</si>
  <si>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</si>
  <si>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</si>
  <si>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</si>
  <si>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</si>
  <si>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</si>
  <si>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</si>
  <si>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</si>
  <si>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</si>
  <si>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</si>
  <si>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</si>
  <si>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</si>
  <si>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</si>
  <si>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</si>
  <si>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</si>
  <si>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</si>
  <si>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</si>
  <si>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</si>
  <si>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</si>
  <si>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</si>
  <si>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</si>
  <si>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</si>
  <si>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</si>
  <si>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</si>
  <si>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</si>
  <si>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</si>
  <si>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</si>
  <si>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</si>
  <si>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</si>
  <si>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</si>
  <si>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</si>
  <si>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</si>
  <si>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</si>
  <si>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</si>
  <si>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</si>
  <si>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</si>
  <si>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</si>
  <si>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</si>
  <si>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</si>
  <si>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</si>
  <si>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</si>
  <si>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</si>
  <si>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</si>
  <si>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</si>
  <si>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</si>
  <si>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</si>
  <si>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</si>
  <si>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</si>
  <si>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</si>
  <si>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</si>
  <si>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</si>
  <si>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</si>
  <si>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</si>
  <si>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</si>
  <si>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</si>
  <si>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</si>
  <si>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</si>
  <si>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</si>
  <si>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</si>
  <si>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</si>
  <si>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</si>
  <si>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</si>
  <si>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</si>
  <si>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</si>
  <si>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</si>
  <si>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</si>
  <si>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</si>
  <si>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</si>
  <si>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</si>
  <si>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</si>
  <si>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</si>
  <si>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</si>
  <si>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</si>
  <si>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</si>
  <si>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</si>
  <si>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</si>
  <si>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</si>
  <si>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</si>
  <si>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</si>
  <si>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</si>
  <si>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</si>
  <si>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</si>
  <si>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</si>
  <si>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</si>
  <si>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</si>
  <si>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</si>
  <si>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</si>
  <si>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</si>
  <si>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</si>
  <si>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</si>
  <si>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</si>
  <si>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</si>
  <si>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</si>
  <si>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</si>
  <si>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</si>
  <si>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</si>
  <si>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</si>
  <si>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</si>
  <si>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</si>
  <si>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</si>
  <si>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</si>
  <si>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</si>
  <si>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</si>
  <si>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</si>
  <si>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</si>
  <si>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</si>
  <si>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</si>
  <si>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</si>
  <si>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</si>
  <si>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</si>
  <si>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</si>
  <si>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</si>
  <si>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</si>
  <si>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</si>
  <si>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</si>
  <si>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</si>
  <si>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</si>
  <si>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</si>
  <si>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</si>
  <si>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</si>
  <si>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</si>
  <si>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</si>
  <si>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</si>
  <si>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</si>
  <si>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</si>
  <si>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</si>
  <si>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</si>
  <si>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</si>
  <si>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</si>
  <si>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</si>
  <si>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</si>
  <si>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</si>
  <si>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</si>
  <si>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</si>
  <si>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</si>
  <si>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</si>
  <si>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</si>
  <si>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</si>
  <si>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</si>
  <si>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</si>
  <si>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</si>
  <si>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</si>
  <si>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</si>
  <si>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</si>
  <si>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</si>
  <si>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</si>
  <si>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</si>
  <si>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</si>
  <si>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</si>
  <si>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</si>
  <si>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</si>
  <si>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</si>
  <si>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</si>
  <si>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</si>
  <si>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</si>
  <si>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</si>
  <si>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</si>
  <si>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</si>
  <si>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</si>
  <si>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</si>
  <si>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</si>
  <si>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</si>
  <si>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</si>
  <si>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</si>
  <si>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</si>
  <si>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</si>
  <si>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</si>
  <si>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</si>
  <si>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</si>
  <si>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</si>
  <si>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</si>
  <si>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</si>
  <si>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</si>
  <si>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</si>
  <si>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</si>
  <si>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</si>
  <si>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</si>
  <si>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</si>
  <si>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</si>
  <si>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</si>
  <si>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</si>
  <si>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</si>
  <si>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</si>
  <si>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</si>
  <si>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</si>
  <si>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</si>
  <si>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</si>
  <si>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</si>
  <si>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</si>
  <si>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</si>
  <si>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</si>
  <si>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</si>
  <si>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</si>
  <si>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</si>
  <si>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</si>
  <si>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</si>
  <si>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</si>
  <si>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</si>
  <si>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</si>
  <si>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</si>
  <si>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</si>
  <si>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</si>
  <si>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</si>
  <si>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</si>
  <si>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</si>
  <si>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</si>
  <si>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</si>
  <si>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</si>
  <si>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</si>
  <si>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</si>
  <si>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</si>
  <si>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</si>
  <si>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</si>
  <si>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</si>
  <si>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</si>
  <si>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</si>
  <si>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</si>
  <si>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</si>
  <si>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</si>
  <si>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</si>
  <si>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</si>
  <si>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</si>
  <si>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</si>
  <si>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</si>
  <si>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</si>
  <si>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</si>
  <si>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</si>
  <si>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</si>
  <si>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</si>
  <si>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</si>
  <si>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</si>
  <si>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</si>
  <si>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</si>
  <si>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</si>
  <si>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</si>
  <si>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</si>
  <si>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</si>
  <si>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</si>
  <si>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</si>
  <si>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</si>
  <si>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</si>
  <si>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</si>
  <si>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</si>
  <si>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</si>
  <si>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</si>
  <si>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</si>
  <si>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</si>
  <si>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</si>
  <si>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</si>
  <si>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</si>
  <si>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</si>
  <si>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</si>
  <si>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</si>
  <si>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</si>
  <si>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</si>
  <si>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</si>
  <si>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</si>
  <si>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</si>
  <si>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</si>
  <si>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</si>
  <si>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</si>
  <si>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</si>
  <si>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</si>
  <si>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</si>
  <si>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</si>
  <si>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</si>
  <si>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</si>
  <si>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</si>
  <si>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</si>
  <si>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</si>
  <si>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</si>
  <si>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</si>
  <si>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</si>
  <si>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</si>
  <si>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</si>
  <si>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</si>
  <si>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</si>
  <si>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</si>
  <si>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</si>
  <si>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</si>
  <si>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</si>
  <si>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</si>
  <si>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</si>
  <si>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</si>
  <si>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</si>
  <si>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</si>
  <si>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</si>
  <si>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</si>
  <si>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</si>
  <si>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</si>
  <si>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</si>
  <si>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</si>
  <si>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</si>
  <si>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</si>
  <si>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</si>
  <si>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</si>
  <si>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</si>
  <si>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</si>
  <si>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</si>
  <si>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</si>
  <si>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</si>
  <si>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</si>
  <si>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</si>
  <si>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</si>
  <si>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</si>
  <si>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</si>
  <si>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</si>
  <si>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</si>
  <si>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</si>
  <si>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</si>
  <si>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</si>
  <si>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</si>
  <si>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</si>
  <si>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</si>
  <si>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</si>
  <si>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</si>
  <si>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</si>
  <si>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</si>
  <si>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</si>
  <si>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</si>
  <si>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</si>
  <si>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</si>
  <si>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</si>
  <si>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</si>
  <si>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</si>
  <si>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</si>
  <si>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</si>
  <si>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</si>
  <si>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</si>
  <si>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</si>
  <si>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</si>
  <si>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</si>
  <si>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</si>
  <si>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</si>
  <si>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</si>
  <si>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</si>
  <si>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</si>
  <si>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</si>
  <si>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</si>
  <si>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</si>
  <si>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</si>
  <si>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</si>
  <si>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</si>
  <si>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</si>
  <si>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</si>
  <si>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</si>
  <si>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</si>
  <si>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</si>
  <si>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</si>
  <si>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</si>
  <si>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</si>
  <si>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</si>
  <si>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</si>
  <si>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</si>
  <si>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</si>
  <si>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</si>
  <si>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</si>
  <si>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</si>
  <si>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</si>
  <si>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</si>
  <si>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</si>
  <si>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</si>
  <si>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</si>
  <si>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</si>
  <si>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</si>
  <si>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</si>
  <si>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</si>
  <si>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</si>
  <si>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</si>
  <si>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</si>
  <si>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</si>
  <si>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</si>
  <si>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</si>
  <si>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</si>
  <si>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</si>
  <si>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</si>
  <si>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</si>
  <si>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</si>
  <si>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</si>
  <si>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</si>
  <si>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</si>
  <si>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</si>
  <si>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</si>
  <si>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</si>
  <si>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</si>
  <si>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</si>
  <si>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</si>
  <si>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</si>
  <si>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</si>
  <si>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</si>
  <si>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</si>
  <si>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</si>
  <si>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</si>
  <si>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</si>
  <si>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</si>
  <si>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</si>
  <si>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</si>
  <si>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</si>
  <si>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</si>
  <si>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</si>
  <si>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</si>
  <si>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</si>
  <si>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</si>
  <si>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</si>
  <si>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</si>
  <si>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</si>
  <si>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</si>
  <si>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</si>
  <si>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</si>
  <si>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</si>
  <si>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</si>
  <si>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</si>
  <si>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</si>
  <si>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</si>
  <si>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</si>
  <si>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</si>
  <si>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</si>
  <si>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</si>
  <si>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</si>
  <si>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</si>
  <si>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</si>
  <si>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</si>
  <si>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</si>
  <si>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</si>
  <si>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</si>
  <si>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</si>
  <si>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</si>
  <si>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</si>
  <si>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</si>
  <si>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</si>
  <si>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</si>
  <si>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</si>
  <si>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</si>
  <si>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</si>
  <si>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</si>
  <si>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</si>
  <si>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</si>
  <si>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</si>
  <si>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</si>
  <si>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</si>
  <si>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</si>
  <si>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</si>
  <si>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</si>
  <si>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</si>
  <si>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</si>
  <si>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</si>
  <si>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</si>
  <si>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</si>
  <si>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</si>
  <si>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</si>
  <si>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</si>
  <si>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</si>
  <si>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</si>
  <si>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</si>
  <si>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</si>
  <si>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</si>
  <si>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</si>
  <si>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</si>
  <si>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</si>
  <si>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</si>
  <si>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</si>
  <si>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</si>
  <si>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</si>
  <si>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</si>
  <si>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</si>
  <si>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</si>
  <si>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</si>
  <si>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</si>
  <si>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</si>
  <si>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</si>
  <si>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</si>
  <si>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</si>
  <si>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</si>
  <si>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</si>
  <si>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</si>
  <si>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</si>
  <si>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</si>
  <si>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</si>
  <si>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</si>
  <si>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</si>
  <si>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</si>
  <si>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</si>
  <si>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</si>
  <si>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</si>
  <si>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</si>
  <si>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</si>
  <si>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</si>
  <si>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</si>
  <si>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</si>
  <si>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</si>
  <si>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</si>
  <si>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</si>
  <si>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</si>
  <si>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</si>
  <si>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</si>
  <si>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</si>
  <si>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</si>
  <si>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</si>
  <si>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</si>
  <si>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</si>
  <si>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</si>
  <si>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</si>
  <si>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</si>
  <si>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</si>
  <si>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</si>
  <si>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</si>
  <si>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</si>
  <si>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</si>
  <si>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</si>
  <si>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</si>
  <si>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</si>
  <si>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</si>
  <si>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</si>
  <si>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</si>
  <si>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</si>
  <si>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</si>
  <si>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</si>
  <si>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</si>
  <si>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</si>
  <si>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</si>
  <si>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</si>
  <si>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</si>
  <si>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</si>
  <si>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</si>
  <si>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</si>
  <si>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</si>
  <si>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</si>
  <si>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</si>
  <si>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</si>
  <si>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</si>
  <si>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</si>
  <si>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</si>
  <si>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</si>
  <si>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</si>
  <si>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</si>
  <si>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</si>
  <si>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</si>
  <si>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</si>
  <si>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</si>
  <si>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</si>
  <si>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</si>
  <si>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</si>
  <si>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</si>
  <si>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</si>
  <si>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</si>
  <si>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</si>
  <si>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</si>
  <si>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</si>
  <si>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</si>
  <si>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</si>
  <si>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</si>
  <si>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</si>
  <si>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</si>
  <si>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</si>
  <si>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</si>
  <si>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</si>
  <si>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</si>
  <si>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</si>
  <si>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</si>
  <si>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</si>
  <si>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</si>
  <si>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</si>
  <si>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</si>
  <si>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</si>
  <si>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</si>
  <si>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</si>
  <si>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</si>
  <si>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</si>
  <si>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</si>
  <si>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</si>
  <si>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</si>
  <si>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</si>
  <si>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</si>
  <si>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</si>
  <si>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</si>
  <si>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</si>
  <si>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</si>
  <si>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</si>
  <si>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</si>
  <si>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</si>
  <si>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</si>
  <si>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</si>
  <si>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</si>
  <si>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</si>
  <si>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</si>
  <si>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</si>
  <si>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</si>
  <si>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</si>
  <si>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</si>
  <si>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</si>
  <si>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</si>
  <si>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</si>
  <si>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</si>
  <si>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</si>
  <si>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</si>
  <si>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</si>
  <si>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</si>
  <si>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</si>
  <si>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</si>
  <si>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</si>
  <si>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</si>
  <si>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</si>
  <si>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</si>
  <si>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</si>
  <si>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</si>
  <si>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</si>
  <si>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</si>
  <si>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</si>
  <si>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</si>
  <si>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</si>
  <si>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</si>
  <si>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</si>
  <si>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</si>
  <si>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</si>
  <si>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</si>
  <si>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</si>
  <si>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</si>
  <si>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</si>
  <si>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</si>
  <si>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</si>
  <si>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</si>
  <si>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</si>
  <si>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</si>
  <si>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</si>
  <si>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</si>
  <si>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</si>
  <si>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</si>
  <si>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</si>
  <si>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</si>
  <si>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</si>
  <si>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</si>
  <si>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</si>
  <si>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</si>
  <si>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</si>
  <si>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</si>
  <si>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</si>
  <si>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</si>
  <si>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</si>
  <si>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</si>
  <si>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</si>
  <si>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</si>
  <si>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</si>
  <si>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</si>
  <si>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</si>
  <si>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</si>
  <si>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</si>
  <si>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</si>
  <si>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</si>
  <si>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</si>
  <si>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</si>
  <si>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</si>
  <si>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</si>
  <si>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</si>
  <si>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</si>
  <si>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</si>
  <si>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</si>
  <si>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</si>
  <si>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</si>
  <si>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</si>
  <si>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</si>
  <si>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</si>
  <si>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</si>
  <si>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</si>
  <si>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</si>
  <si>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</si>
  <si>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</si>
  <si>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</si>
  <si>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</si>
  <si>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</si>
  <si>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</si>
  <si>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</si>
  <si>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</si>
  <si>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</si>
  <si>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</si>
  <si>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</si>
  <si>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</si>
  <si>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</si>
  <si>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</si>
  <si>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</si>
  <si>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</si>
  <si>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</si>
  <si>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</si>
  <si>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</si>
  <si>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</si>
  <si>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</si>
  <si>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</si>
  <si>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</si>
  <si>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</si>
  <si>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</si>
  <si>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</si>
  <si>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</si>
  <si>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</si>
  <si>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</si>
  <si>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</si>
  <si>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</si>
  <si>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</si>
  <si>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</si>
  <si>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</si>
  <si>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</si>
  <si>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</si>
  <si>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</si>
  <si>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</si>
  <si>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</si>
  <si>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</si>
  <si>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</si>
  <si>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</si>
  <si>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</si>
  <si>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</si>
  <si>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</si>
  <si>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</si>
  <si>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</si>
  <si>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</si>
  <si>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</si>
  <si>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</si>
  <si>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</si>
  <si>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</si>
  <si>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</si>
  <si>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</si>
  <si>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</si>
  <si>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</si>
  <si>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</si>
  <si>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</si>
  <si>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</si>
  <si>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</si>
  <si>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</si>
  <si>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</si>
  <si>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</si>
  <si>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</si>
  <si>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</si>
  <si>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</si>
  <si>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</si>
  <si>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</si>
  <si>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</si>
  <si>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</si>
  <si>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</si>
  <si>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</si>
  <si>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</si>
  <si>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</si>
  <si>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</si>
  <si>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</si>
  <si>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</si>
  <si>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</si>
  <si>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</si>
  <si>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</si>
  <si>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</si>
  <si>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</si>
  <si>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</si>
  <si>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</si>
  <si>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</si>
  <si>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</si>
  <si>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</si>
  <si>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</si>
  <si>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</si>
  <si>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</si>
  <si>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</si>
  <si>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</si>
  <si>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</si>
  <si>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</si>
  <si>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</si>
  <si>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</si>
  <si>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</si>
  <si>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</si>
  <si>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</si>
  <si>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</si>
  <si>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</si>
  <si>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</si>
  <si>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</si>
  <si>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</si>
  <si>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</si>
  <si>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</si>
  <si>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</si>
  <si>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</si>
  <si>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</si>
  <si>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</si>
  <si>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</si>
  <si>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</si>
  <si>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</si>
  <si>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</si>
  <si>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</si>
  <si>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</si>
  <si>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</si>
  <si>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</si>
  <si>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</si>
  <si>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</si>
  <si>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</si>
  <si>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</si>
  <si>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</si>
  <si>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</si>
  <si>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</si>
  <si>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</si>
  <si>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</si>
  <si>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</si>
  <si>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</si>
  <si>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</si>
  <si>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</si>
  <si>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</si>
  <si>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</si>
  <si>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</si>
  <si>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</si>
  <si>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</si>
  <si>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</si>
  <si>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</si>
  <si>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</si>
  <si>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</si>
  <si>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</si>
  <si>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</si>
  <si>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</si>
  <si>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</si>
  <si>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</si>
  <si>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</si>
  <si>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</si>
  <si>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</si>
  <si>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</si>
  <si>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</si>
  <si>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</si>
  <si>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</si>
  <si>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</si>
  <si>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</si>
  <si>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</si>
  <si>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</si>
  <si>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</si>
  <si>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</si>
  <si>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</si>
  <si>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</si>
  <si>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</si>
  <si>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</si>
  <si>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</si>
  <si>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</si>
  <si>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</si>
  <si>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</si>
  <si>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</si>
  <si>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</si>
  <si>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</si>
  <si>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</si>
  <si>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</si>
  <si>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</si>
  <si>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</si>
  <si>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</si>
  <si>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</si>
  <si>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</si>
  <si>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</si>
  <si>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</si>
  <si>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</si>
  <si>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</si>
  <si>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</si>
  <si>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</si>
  <si>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</si>
  <si>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</si>
  <si>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</si>
  <si>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</si>
  <si>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</si>
  <si>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</si>
  <si>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</si>
  <si>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</si>
  <si>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</si>
  <si>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</si>
  <si>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</si>
  <si>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</si>
  <si>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</si>
  <si>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</si>
  <si>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</si>
  <si>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</si>
  <si>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</si>
  <si>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</si>
  <si>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</si>
  <si>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</si>
  <si>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</si>
  <si>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</si>
  <si>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</si>
  <si>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</si>
  <si>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</si>
  <si>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</si>
  <si>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</si>
  <si>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</si>
  <si>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</si>
  <si>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</si>
  <si>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</si>
  <si>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</si>
  <si>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</si>
  <si>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</si>
  <si>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</si>
  <si>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</si>
  <si>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</si>
  <si>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</si>
  <si>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</si>
  <si>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</si>
  <si>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</si>
  <si>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</si>
  <si>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</si>
  <si>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</si>
  <si>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</si>
  <si>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</si>
  <si>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</si>
  <si>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</si>
  <si>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</si>
  <si>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</si>
  <si>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</si>
  <si>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</si>
  <si>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</si>
  <si>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</si>
  <si>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</si>
  <si>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</si>
  <si>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</si>
  <si>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</si>
  <si>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</si>
  <si>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</si>
  <si>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</si>
  <si>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</si>
  <si>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</si>
  <si>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</si>
  <si>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</si>
  <si>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</si>
  <si>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</si>
  <si>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</si>
  <si>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</si>
  <si>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</si>
  <si>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</si>
  <si>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</si>
  <si>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</si>
  <si>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</si>
  <si>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</si>
  <si>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</si>
  <si>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</si>
  <si>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</si>
  <si>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</si>
  <si>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</si>
  <si>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</si>
  <si>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</si>
  <si>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</si>
  <si>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</si>
  <si>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</si>
  <si>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</si>
  <si>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</si>
  <si>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</si>
  <si>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</si>
  <si>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</si>
  <si>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</si>
  <si>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</si>
  <si>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</si>
  <si>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</si>
  <si>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</si>
  <si>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</si>
  <si>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</si>
  <si>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</si>
  <si>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</si>
  <si>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</si>
  <si>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</si>
  <si>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</si>
  <si>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</si>
  <si>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</si>
  <si>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</si>
  <si>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</si>
  <si>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</si>
  <si>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</si>
  <si>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</si>
  <si>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</si>
  <si>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</si>
  <si>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</si>
  <si>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</si>
  <si>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</si>
  <si>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</si>
  <si>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</si>
  <si>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</si>
  <si>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</si>
  <si>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</si>
  <si>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</si>
  <si>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</si>
  <si>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</si>
  <si>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</si>
  <si>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</si>
  <si>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</si>
  <si>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</si>
  <si>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</si>
  <si>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</si>
  <si>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</si>
  <si>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</si>
  <si>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</si>
  <si>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</si>
  <si>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</si>
  <si>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</si>
  <si>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</si>
  <si>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</si>
  <si>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</si>
  <si>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</si>
  <si>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</si>
  <si>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</si>
  <si>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</si>
  <si>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</si>
  <si>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</si>
  <si>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</si>
  <si>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</si>
  <si>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</si>
  <si>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</si>
  <si>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</si>
  <si>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</si>
  <si>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</si>
  <si>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</si>
  <si>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</si>
  <si>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</si>
  <si>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</si>
  <si>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</si>
  <si>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</si>
  <si>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</si>
  <si>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</si>
  <si>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</si>
  <si>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</si>
  <si>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</si>
  <si>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</si>
  <si>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</si>
  <si>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</si>
  <si>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</si>
  <si>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</si>
  <si>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</si>
  <si>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</si>
  <si>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</si>
  <si>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</si>
  <si>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</si>
  <si>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</si>
  <si>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</si>
  <si>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</si>
  <si>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</si>
  <si>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</si>
  <si>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</si>
  <si>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</si>
  <si>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</si>
  <si>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</si>
  <si>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</si>
  <si>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</si>
  <si>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</si>
  <si>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</si>
  <si>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</si>
  <si>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</si>
  <si>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</si>
  <si>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</si>
  <si>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</si>
  <si>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</si>
  <si>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</si>
  <si>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</si>
  <si>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</si>
  <si>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</si>
  <si>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</si>
  <si>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</si>
  <si>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</si>
  <si>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</si>
  <si>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</si>
  <si>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</si>
  <si>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</si>
  <si>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</si>
  <si>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</si>
  <si>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</si>
  <si>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</si>
  <si>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</si>
  <si>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</si>
  <si>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</si>
  <si>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</si>
  <si>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</si>
  <si>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</si>
  <si>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</si>
  <si>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</si>
  <si>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</si>
  <si>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</si>
  <si>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</si>
  <si>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</si>
  <si>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</si>
  <si>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</si>
  <si>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</si>
  <si>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</si>
  <si>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</si>
  <si>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</si>
  <si>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</si>
  <si>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</si>
  <si>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</si>
  <si>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</si>
  <si>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</si>
  <si>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</si>
  <si>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</si>
  <si>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</si>
  <si>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</si>
  <si>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</si>
  <si>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</si>
  <si>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</si>
  <si>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</si>
  <si>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</si>
  <si>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</si>
  <si>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</si>
  <si>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</si>
  <si>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</si>
  <si>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</si>
  <si>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</si>
  <si>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</si>
  <si>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</si>
  <si>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</si>
  <si>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</si>
  <si>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</si>
  <si>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</si>
  <si>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</si>
  <si>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</si>
  <si>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</si>
  <si>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</si>
  <si>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</si>
  <si>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</si>
  <si>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</si>
  <si>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</si>
  <si>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</si>
  <si>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</si>
  <si>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</si>
  <si>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</si>
  <si>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</si>
  <si>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</si>
  <si>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</si>
  <si>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</si>
  <si>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</si>
  <si>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</si>
  <si>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</si>
  <si>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</si>
  <si>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</si>
  <si>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</si>
  <si>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</si>
  <si>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</si>
  <si>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</si>
  <si>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</si>
  <si>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</si>
  <si>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</si>
  <si>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</si>
  <si>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</si>
  <si>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</si>
  <si>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</si>
  <si>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</si>
  <si>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</si>
  <si>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</si>
  <si>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</si>
  <si>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</si>
  <si>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</si>
  <si>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</si>
  <si>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</si>
  <si>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</si>
  <si>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</si>
  <si>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</si>
  <si>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</si>
  <si>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</si>
  <si>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</si>
  <si>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</si>
  <si>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</si>
  <si>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</si>
  <si>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</si>
  <si>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</si>
  <si>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</si>
  <si>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</si>
  <si>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</si>
  <si>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</si>
  <si>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</si>
  <si>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</si>
  <si>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</si>
  <si>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</si>
  <si>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</si>
  <si>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</si>
  <si>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</si>
  <si>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</si>
  <si>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</si>
  <si>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</si>
  <si>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</si>
  <si>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</si>
  <si>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</si>
  <si>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</si>
  <si>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</si>
  <si>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</si>
  <si>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</si>
  <si>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</si>
  <si>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</si>
  <si>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</si>
  <si>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</si>
  <si>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</si>
  <si>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</si>
  <si>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</si>
  <si>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</si>
  <si>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</si>
  <si>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</si>
  <si>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</si>
  <si>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</si>
  <si>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</si>
  <si>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</si>
  <si>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</si>
  <si>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</si>
  <si>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</si>
  <si>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</si>
  <si>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</si>
  <si>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</si>
  <si>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</si>
  <si>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</si>
  <si>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</si>
  <si>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</si>
  <si>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</si>
  <si>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</si>
  <si>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</si>
  <si>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</si>
  <si>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</si>
  <si>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</si>
  <si>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</si>
  <si>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</si>
  <si>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</si>
  <si>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</si>
  <si>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</si>
  <si>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</si>
  <si>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</si>
  <si>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</si>
  <si>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</si>
  <si>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</si>
  <si>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</si>
  <si>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</si>
  <si>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</si>
  <si>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</si>
  <si>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</si>
  <si>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</si>
  <si>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</si>
  <si>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</si>
  <si>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</si>
  <si>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</si>
  <si>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</si>
  <si>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</si>
  <si>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</si>
  <si>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</si>
  <si>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</si>
  <si>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</si>
  <si>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</si>
  <si>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</si>
  <si>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</si>
  <si>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</si>
  <si>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</si>
  <si>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</si>
  <si>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</si>
  <si>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</si>
  <si>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</si>
  <si>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</si>
  <si>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</si>
  <si>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</si>
  <si>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</si>
  <si>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</si>
  <si>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</si>
  <si>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</si>
  <si>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</si>
  <si>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</si>
  <si>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</si>
  <si>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</si>
  <si>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</si>
  <si>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</si>
  <si>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</si>
  <si>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</si>
  <si>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</si>
  <si>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</si>
  <si>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</si>
  <si>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</si>
  <si>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</si>
  <si>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</si>
  <si>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</si>
  <si>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</si>
  <si>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</si>
  <si>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</si>
  <si>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</si>
  <si>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</si>
  <si>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</si>
  <si>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</si>
  <si>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</si>
  <si>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</si>
  <si>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</si>
  <si>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</si>
  <si>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</si>
  <si>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</si>
  <si>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</si>
  <si>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</si>
  <si>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</si>
  <si>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</si>
  <si>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</si>
  <si>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</si>
  <si>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</si>
  <si>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</si>
  <si>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</si>
  <si>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</si>
  <si>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</si>
  <si>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</si>
  <si>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</si>
  <si>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</si>
  <si>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</si>
  <si>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</si>
  <si>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</si>
  <si>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</si>
  <si>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</si>
  <si>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</si>
  <si>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</si>
  <si>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</si>
  <si>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</si>
  <si>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</si>
  <si>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</si>
  <si>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</si>
  <si>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</si>
  <si>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</si>
  <si>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</si>
  <si>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</si>
  <si>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</si>
  <si>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</si>
  <si>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</si>
  <si>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</si>
  <si>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</si>
  <si>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</si>
  <si>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</si>
  <si>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</si>
  <si>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</si>
  <si>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</si>
  <si>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</si>
  <si>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</si>
  <si>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</si>
  <si>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</si>
  <si>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</si>
  <si>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</si>
  <si>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</si>
  <si>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</si>
  <si>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</si>
  <si>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</si>
  <si>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</si>
  <si>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</si>
  <si>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</si>
  <si>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</si>
  <si>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</si>
  <si>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</si>
  <si>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</si>
  <si>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</si>
  <si>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</si>
  <si>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</si>
  <si>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</si>
  <si>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</si>
  <si>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</si>
  <si>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</si>
  <si>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</si>
  <si>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</si>
  <si>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</si>
  <si>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</si>
  <si>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</si>
  <si>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</si>
  <si>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</si>
  <si>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</si>
  <si>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</si>
  <si>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</si>
  <si>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</si>
  <si>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</si>
  <si>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</si>
  <si>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</si>
  <si>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</si>
  <si>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</si>
  <si>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</si>
  <si>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</si>
  <si>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</si>
  <si>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</si>
  <si>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</si>
  <si>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</si>
  <si>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</si>
  <si>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</si>
  <si>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</si>
  <si>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</si>
  <si>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</si>
  <si>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</si>
  <si>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</si>
  <si>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</si>
  <si>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</si>
  <si>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</si>
  <si>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</si>
  <si>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</si>
  <si>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</si>
  <si>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</si>
  <si>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</si>
  <si>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</si>
  <si>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</si>
  <si>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</si>
  <si>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</si>
  <si>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</si>
  <si>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</si>
  <si>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</si>
  <si>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</si>
  <si>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</si>
  <si>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</si>
  <si>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</si>
  <si>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</si>
  <si>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</si>
  <si>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</si>
  <si>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</si>
  <si>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</si>
  <si>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</si>
  <si>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</si>
  <si>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</si>
  <si>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</si>
  <si>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</si>
  <si>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</si>
  <si>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</si>
  <si>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</si>
  <si>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</si>
  <si>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</si>
  <si>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</si>
  <si>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</si>
  <si>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</si>
  <si>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</si>
  <si>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</si>
  <si>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</si>
  <si>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</si>
  <si>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</si>
  <si>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</si>
  <si>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</si>
  <si>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</si>
  <si>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</si>
  <si>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</si>
  <si>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</si>
  <si>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</si>
  <si>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</si>
  <si>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</si>
  <si>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</si>
  <si>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</si>
  <si>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</si>
  <si>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</si>
  <si>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</si>
  <si>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</si>
  <si>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</si>
  <si>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</si>
  <si>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</si>
  <si>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</si>
  <si>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</si>
  <si>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</si>
  <si>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</si>
  <si>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</si>
  <si>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</si>
  <si>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</si>
  <si>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</si>
  <si>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</si>
  <si>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</si>
  <si>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</si>
  <si>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</si>
  <si>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</si>
  <si>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</si>
  <si>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</si>
  <si>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</si>
  <si>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</si>
  <si>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</si>
  <si>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</si>
  <si>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</si>
  <si>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</si>
  <si>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</si>
  <si>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</si>
  <si>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</si>
  <si>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</si>
  <si>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</si>
  <si>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</si>
  <si>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</si>
  <si>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</si>
  <si>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</si>
  <si>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</si>
  <si>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</si>
  <si>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</si>
  <si>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</si>
  <si>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</si>
  <si>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</si>
  <si>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</si>
  <si>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</si>
  <si>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</si>
  <si>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</si>
  <si>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</si>
  <si>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</si>
  <si>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</si>
  <si>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</si>
  <si>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</si>
  <si>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</si>
  <si>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</si>
  <si>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</si>
  <si>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</si>
  <si>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</si>
  <si>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</si>
  <si>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</si>
  <si>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</si>
  <si>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</si>
  <si>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</si>
  <si>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</si>
  <si>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</si>
  <si>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</si>
  <si>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</si>
  <si>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</si>
  <si>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</si>
  <si>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</si>
  <si>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</si>
  <si>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</si>
  <si>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</si>
  <si>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</si>
  <si>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</si>
  <si>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</si>
  <si>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</si>
  <si>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</si>
  <si>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</si>
  <si>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</si>
  <si>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</si>
  <si>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</si>
  <si>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</si>
  <si>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</si>
  <si>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</si>
  <si>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</si>
  <si>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</si>
  <si>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</si>
  <si>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</si>
  <si>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</si>
  <si>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</si>
  <si>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</si>
  <si>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</si>
  <si>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</si>
  <si>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</si>
  <si>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</si>
  <si>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</si>
  <si>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</si>
  <si>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</si>
  <si>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</si>
  <si>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</si>
  <si>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</si>
  <si>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</si>
  <si>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</si>
  <si>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</si>
  <si>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</si>
  <si>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</si>
  <si>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</si>
  <si>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</si>
  <si>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</si>
  <si>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</si>
  <si>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</si>
  <si>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</si>
  <si>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</si>
  <si>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</si>
  <si>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</si>
  <si>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</si>
  <si>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</si>
  <si>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</si>
  <si>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</si>
  <si>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</si>
  <si>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</si>
  <si>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</si>
  <si>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</si>
  <si>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</si>
  <si>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</si>
  <si>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</si>
  <si>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</si>
  <si>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</si>
  <si>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</si>
  <si>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</si>
  <si>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</si>
  <si>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</si>
  <si>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</si>
  <si>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</si>
  <si>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</si>
  <si>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</si>
  <si>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</si>
  <si>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</si>
  <si>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</si>
  <si>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</si>
  <si>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</si>
  <si>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</si>
  <si>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</si>
  <si>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</si>
  <si>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</si>
  <si>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</si>
  <si>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</si>
  <si>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</si>
  <si>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</si>
  <si>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</si>
  <si>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</si>
  <si>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</si>
  <si>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</si>
  <si>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</si>
  <si>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</si>
  <si>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</si>
  <si>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</si>
  <si>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</si>
  <si>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</si>
  <si>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</si>
  <si>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</si>
  <si>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</si>
  <si>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</si>
  <si>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</si>
  <si>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</si>
  <si>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</si>
  <si>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</si>
  <si>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</si>
  <si>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</si>
  <si>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</si>
  <si>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</si>
  <si>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</si>
  <si>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</si>
  <si>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</si>
  <si>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</si>
  <si>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</si>
  <si>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</si>
  <si>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</si>
  <si>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</si>
  <si>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</si>
  <si>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</si>
  <si>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</si>
  <si>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</si>
  <si>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</si>
  <si>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</si>
  <si>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</si>
  <si>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</si>
  <si>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</si>
  <si>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</si>
  <si>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</si>
  <si>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</si>
  <si>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</si>
  <si>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</si>
  <si>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</si>
  <si>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</si>
  <si>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</si>
  <si>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</si>
  <si>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</si>
  <si>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</si>
  <si>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</si>
  <si>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</si>
  <si>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</si>
  <si>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</si>
  <si>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</si>
  <si>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</si>
  <si>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</si>
  <si>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</si>
  <si>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</si>
  <si>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</si>
  <si>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</si>
  <si>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</si>
  <si>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</si>
  <si>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</si>
  <si>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</si>
  <si>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</si>
  <si>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</si>
  <si>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</si>
  <si>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</si>
  <si>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</si>
  <si>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</si>
  <si>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</si>
  <si>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</si>
  <si>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</si>
  <si>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</si>
  <si>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</si>
  <si>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</si>
  <si>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</si>
  <si>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</si>
  <si>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</si>
  <si>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</si>
  <si>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</si>
  <si>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</si>
  <si>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</si>
  <si>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</si>
  <si>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</si>
  <si>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</si>
  <si>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</si>
  <si>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</si>
  <si>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</si>
  <si>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</si>
  <si>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</si>
  <si>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</si>
  <si>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</si>
  <si>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</si>
  <si>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</si>
  <si>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</si>
  <si>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</si>
  <si>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</si>
  <si>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</si>
  <si>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</si>
  <si>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</si>
  <si>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</si>
  <si>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</si>
  <si>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</si>
  <si>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</si>
  <si>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</si>
  <si>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</si>
  <si>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</si>
  <si>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</si>
  <si>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</si>
  <si>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</si>
  <si>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</si>
  <si>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</si>
  <si>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</si>
  <si>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</si>
  <si>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</si>
  <si>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</si>
  <si>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</si>
  <si>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</si>
  <si>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</si>
  <si>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</si>
  <si>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</si>
  <si>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</si>
  <si>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</si>
  <si>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</si>
  <si>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</si>
  <si>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</si>
  <si>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</si>
  <si>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</si>
  <si>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</si>
  <si>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</si>
  <si>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</si>
  <si>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</si>
  <si>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</si>
  <si>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</si>
  <si>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</si>
  <si>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</si>
  <si>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</si>
  <si>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</si>
  <si>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</si>
  <si>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</si>
  <si>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</si>
  <si>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</si>
  <si>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</si>
  <si>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</si>
  <si>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</si>
  <si>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</si>
  <si>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</si>
  <si>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</si>
  <si>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</si>
  <si>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</si>
  <si>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</si>
  <si>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</si>
  <si>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</si>
  <si>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</si>
  <si>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</si>
  <si>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</si>
  <si>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</si>
  <si>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</si>
  <si>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</si>
  <si>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</si>
  <si>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</si>
  <si>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</si>
  <si>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</si>
  <si>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</si>
  <si>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</si>
  <si>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</si>
  <si>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</si>
  <si>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</si>
  <si>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</si>
  <si>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</si>
  <si>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</si>
  <si>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</si>
  <si>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</si>
  <si>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</si>
  <si>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</si>
  <si>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</si>
  <si>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</si>
  <si>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</si>
  <si>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</si>
  <si>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</si>
  <si>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</si>
  <si>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</si>
  <si>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</si>
  <si>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</si>
  <si>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</si>
  <si>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</si>
  <si>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</si>
  <si>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</si>
  <si>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</si>
  <si>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</si>
  <si>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</si>
  <si>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</si>
  <si>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</si>
  <si>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</si>
  <si>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</si>
  <si>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</si>
  <si>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</si>
  <si>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</si>
  <si>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</si>
  <si>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</si>
  <si>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</si>
  <si>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</si>
  <si>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</si>
  <si>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</si>
  <si>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</si>
  <si>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</si>
  <si>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</si>
  <si>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</si>
  <si>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</si>
  <si>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</si>
  <si>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</si>
  <si>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</si>
  <si>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</si>
  <si>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</si>
  <si>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</si>
  <si>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</si>
  <si>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</si>
  <si>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</si>
  <si>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</si>
  <si>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</si>
  <si>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</si>
  <si>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</si>
  <si>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</si>
  <si>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</si>
  <si>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</si>
  <si>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</si>
  <si>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</si>
  <si>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</si>
  <si>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</si>
  <si>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</si>
  <si>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</si>
  <si>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</si>
  <si>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</si>
  <si>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</si>
  <si>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</si>
  <si>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</si>
  <si>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</si>
  <si>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</si>
  <si>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</si>
  <si>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</si>
  <si>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</si>
  <si>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</si>
  <si>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</si>
  <si>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</si>
  <si>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</si>
  <si>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</si>
  <si>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</si>
  <si>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</si>
  <si>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</si>
  <si>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</si>
  <si>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</si>
  <si>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</si>
  <si>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</si>
  <si>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</si>
  <si>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</si>
  <si>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</si>
  <si>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</si>
  <si>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</si>
  <si>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</si>
  <si>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</si>
  <si>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</si>
  <si>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</si>
  <si>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</si>
  <si>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</si>
  <si>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</si>
  <si>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</si>
  <si>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</si>
  <si>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</si>
  <si>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</si>
  <si>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</si>
  <si>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</si>
  <si>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</si>
  <si>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</si>
  <si>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</si>
  <si>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</si>
  <si>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</si>
  <si>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</si>
  <si>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</si>
  <si>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</si>
  <si>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</si>
  <si>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</si>
  <si>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</si>
  <si>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</si>
  <si>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</si>
  <si>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</si>
  <si>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</si>
  <si>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</si>
  <si>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</si>
  <si>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</si>
  <si>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</si>
  <si>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</si>
  <si>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</si>
  <si>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</si>
  <si>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</si>
  <si>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</si>
  <si>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</si>
  <si>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</si>
  <si>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</si>
  <si>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</si>
  <si>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</si>
  <si>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</si>
  <si>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</si>
  <si>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</si>
  <si>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</si>
  <si>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</si>
  <si>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</si>
  <si>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</si>
  <si>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</si>
  <si>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</si>
  <si>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</si>
  <si>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</si>
  <si>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</si>
  <si>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</si>
  <si>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</si>
  <si>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</si>
  <si>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</si>
  <si>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</si>
  <si>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</si>
  <si>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</si>
  <si>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</si>
  <si>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</si>
  <si>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</si>
  <si>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</si>
  <si>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</si>
  <si>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</si>
  <si>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</si>
  <si>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</si>
  <si>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</si>
  <si>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</si>
  <si>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</si>
  <si>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</si>
  <si>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</si>
  <si>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</si>
  <si>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</si>
  <si>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</si>
  <si>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</si>
  <si>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</si>
  <si>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</si>
  <si>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</si>
  <si>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</si>
  <si>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</si>
  <si>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</si>
  <si>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</si>
  <si>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</si>
  <si>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</si>
  <si>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</si>
  <si>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</si>
  <si>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</si>
  <si>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</si>
  <si>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</si>
  <si>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</si>
  <si>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</si>
  <si>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</si>
  <si>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</si>
  <si>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</si>
  <si>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</si>
  <si>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</si>
  <si>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</si>
  <si>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</si>
  <si>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</si>
  <si>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</si>
  <si>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</si>
  <si>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</si>
  <si>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</si>
  <si>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</si>
  <si>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</si>
  <si>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</si>
  <si>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</si>
  <si>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</si>
  <si>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</si>
  <si>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</si>
  <si>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</si>
  <si>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</si>
  <si>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</si>
  <si>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</si>
  <si>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</si>
  <si>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</si>
  <si>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</si>
  <si>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</si>
  <si>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</si>
  <si>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</si>
  <si>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</si>
  <si>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</si>
  <si>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</si>
  <si>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</si>
  <si>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</si>
  <si>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</si>
  <si>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</si>
  <si>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</si>
  <si>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</si>
  <si>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</si>
  <si>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</si>
  <si>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</si>
  <si>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</si>
  <si>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</si>
  <si>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</si>
  <si>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</si>
  <si>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</si>
  <si>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</si>
  <si>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</si>
  <si>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</si>
  <si>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</si>
  <si>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</si>
  <si>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</si>
  <si>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</si>
  <si>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</si>
  <si>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</si>
  <si>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</si>
  <si>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</si>
  <si>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</si>
  <si>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</si>
  <si>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</si>
  <si>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</si>
  <si>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</si>
  <si>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</si>
  <si>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</si>
  <si>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</si>
  <si>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</si>
  <si>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</si>
  <si>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</si>
  <si>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</si>
  <si>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</si>
  <si>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</si>
  <si>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</si>
  <si>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</si>
  <si>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</si>
  <si>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</si>
  <si>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</si>
  <si>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</si>
  <si>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</si>
  <si>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</si>
  <si>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</si>
  <si>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</si>
  <si>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</si>
  <si>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</si>
  <si>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</si>
  <si>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</si>
  <si>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</si>
  <si>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</si>
  <si>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</si>
  <si>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</si>
  <si>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</si>
  <si>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</si>
  <si>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</si>
  <si>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</si>
  <si>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</si>
  <si>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</si>
  <si>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</si>
  <si>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</si>
  <si>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</si>
  <si>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</si>
  <si>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</si>
  <si>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</si>
  <si>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</si>
  <si>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</si>
  <si>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</si>
  <si>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</si>
  <si>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</si>
  <si>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</si>
  <si>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</si>
  <si>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</si>
  <si>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</si>
  <si>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</si>
  <si>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</si>
  <si>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</si>
  <si>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</si>
  <si>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</si>
  <si>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</si>
  <si>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</si>
  <si>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</si>
  <si>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</si>
  <si>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</si>
  <si>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</si>
  <si>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</si>
  <si>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</si>
  <si>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</si>
  <si>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</si>
  <si>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</si>
  <si>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</si>
  <si>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</si>
  <si>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</si>
  <si>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</si>
  <si>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</si>
  <si>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</si>
  <si>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</si>
  <si>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</si>
  <si>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</si>
  <si>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</si>
  <si>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</si>
  <si>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</si>
  <si>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</si>
  <si>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</si>
  <si>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</si>
  <si>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</si>
  <si>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</si>
  <si>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</si>
  <si>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</si>
  <si>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</si>
  <si>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</si>
  <si>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</si>
  <si>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</si>
  <si>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</si>
  <si>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</si>
  <si>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</si>
  <si>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</si>
  <si>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</si>
  <si>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</si>
  <si>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</si>
  <si>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</si>
  <si>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</si>
  <si>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</si>
  <si>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</si>
  <si>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</si>
  <si>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</si>
  <si>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</si>
  <si>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</si>
  <si>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</si>
  <si>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</si>
  <si>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</si>
  <si>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</si>
  <si>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</si>
  <si>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</si>
  <si>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</si>
  <si>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</si>
  <si>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</si>
  <si>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</si>
  <si>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</si>
  <si>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</si>
  <si>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</si>
  <si>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</si>
  <si>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</si>
  <si>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</si>
  <si>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</si>
  <si>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</si>
  <si>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</si>
  <si>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</si>
  <si>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</si>
  <si>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</si>
  <si>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</si>
  <si>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</si>
  <si>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</si>
  <si>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</si>
  <si>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</si>
  <si>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</si>
  <si>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</si>
  <si>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</si>
  <si>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</si>
  <si>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</si>
  <si>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</si>
  <si>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</si>
  <si>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</si>
  <si>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</si>
  <si>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</si>
  <si>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</si>
  <si>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</si>
  <si>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</si>
  <si>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</si>
  <si>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</si>
  <si>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</si>
  <si>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</si>
  <si>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</si>
  <si>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</si>
  <si>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</si>
  <si>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</si>
  <si>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</si>
  <si>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</si>
  <si>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</si>
  <si>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</si>
  <si>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</si>
  <si>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</si>
  <si>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</si>
  <si>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</si>
  <si>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</si>
  <si>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</si>
  <si>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</si>
  <si>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</si>
  <si>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</si>
  <si>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</si>
  <si>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</si>
  <si>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</si>
  <si>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</si>
  <si>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</si>
  <si>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</si>
  <si>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</si>
  <si>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</si>
  <si>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</si>
  <si>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</si>
  <si>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</si>
  <si>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</si>
  <si>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</si>
  <si>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</si>
  <si>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</si>
  <si>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</si>
  <si>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</si>
  <si>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</si>
  <si>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</si>
  <si>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</si>
  <si>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</si>
  <si>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</si>
  <si>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</si>
  <si>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</si>
  <si>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</si>
  <si>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</si>
  <si>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</si>
  <si>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</si>
  <si>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</si>
  <si>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</si>
  <si>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</si>
  <si>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</si>
  <si>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</si>
  <si>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</si>
  <si>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</si>
  <si>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</si>
  <si>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</si>
  <si>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</si>
  <si>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</si>
  <si>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</si>
  <si>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</si>
  <si>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</si>
  <si>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</si>
  <si>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</si>
  <si>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</si>
  <si>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</si>
  <si>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</si>
  <si>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</si>
  <si>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</si>
  <si>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</si>
  <si>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</si>
  <si>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</si>
  <si>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</si>
  <si>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</si>
  <si>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</si>
  <si>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</si>
  <si>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</si>
  <si>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</si>
  <si>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</si>
  <si>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</si>
  <si>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</si>
  <si>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</si>
  <si>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</si>
  <si>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</si>
  <si>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</si>
  <si>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</si>
  <si>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</si>
  <si>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</si>
  <si>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</si>
  <si>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</si>
  <si>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</si>
  <si>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</si>
  <si>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</si>
  <si>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</si>
  <si>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</si>
  <si>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</si>
  <si>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</si>
  <si>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</si>
  <si>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</si>
  <si>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</si>
  <si>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</si>
  <si>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</si>
  <si>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</si>
  <si>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</si>
  <si>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</si>
  <si>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</si>
  <si>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</si>
  <si>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</si>
  <si>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</si>
  <si>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</si>
  <si>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</si>
  <si>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</si>
  <si>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</si>
  <si>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</si>
  <si>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</si>
  <si>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</si>
  <si>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</si>
  <si>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</si>
  <si>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</si>
  <si>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</si>
  <si>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</si>
  <si>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</si>
  <si>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</si>
  <si>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</si>
  <si>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</si>
  <si>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</si>
  <si>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</si>
  <si>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</si>
  <si>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</si>
  <si>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</si>
  <si>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</si>
  <si>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</si>
  <si>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</si>
  <si>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</si>
  <si>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</si>
  <si>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</si>
  <si>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</si>
  <si>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</si>
  <si>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</si>
  <si>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</si>
  <si>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</si>
  <si>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</si>
  <si>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</si>
  <si>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</si>
  <si>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</si>
  <si>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</si>
  <si>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</si>
  <si>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</si>
  <si>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</si>
  <si>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</si>
  <si>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</si>
  <si>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</si>
  <si>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</si>
  <si>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</si>
  <si>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</si>
  <si>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</si>
  <si>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</si>
  <si>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</si>
  <si>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</si>
  <si>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</si>
  <si>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</si>
  <si>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</si>
  <si>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</si>
  <si>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</si>
  <si>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</si>
  <si>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</si>
  <si>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</si>
  <si>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</si>
  <si>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</si>
  <si>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</si>
  <si>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</si>
  <si>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</si>
  <si>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</si>
  <si>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</si>
  <si>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</si>
  <si>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</si>
  <si>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</si>
  <si>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</si>
  <si>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</si>
  <si>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</si>
  <si>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</si>
  <si>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</si>
  <si>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</si>
  <si>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</si>
  <si>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</si>
  <si>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</si>
  <si>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</si>
  <si>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</si>
  <si>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</si>
  <si>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</si>
  <si>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</si>
  <si>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</si>
  <si>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</si>
  <si>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</si>
  <si>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</si>
  <si>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</si>
  <si>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</si>
  <si>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</si>
  <si>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</si>
  <si>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</si>
  <si>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</si>
  <si>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</si>
  <si>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</si>
  <si>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</si>
  <si>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</si>
  <si>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</si>
  <si>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</si>
  <si>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</si>
  <si>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</si>
  <si>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</si>
  <si>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</si>
  <si>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</si>
  <si>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</si>
  <si>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</si>
  <si>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</si>
  <si>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</si>
  <si>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</si>
  <si>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</si>
  <si>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</si>
  <si>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</si>
  <si>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</si>
  <si>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</si>
  <si>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</si>
  <si>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</si>
  <si>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</si>
  <si>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</si>
  <si>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</si>
  <si>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</si>
  <si>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</si>
  <si>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</si>
  <si>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</si>
  <si>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</si>
  <si>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</si>
  <si>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</si>
  <si>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</si>
  <si>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</si>
  <si>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</si>
  <si>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</si>
  <si>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</si>
  <si>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</si>
  <si>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</si>
  <si>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</si>
  <si>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</si>
  <si>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</si>
  <si>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</si>
  <si>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</si>
  <si>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</si>
  <si>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</si>
  <si>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</si>
  <si>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</si>
  <si>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</si>
  <si>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</si>
  <si>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</si>
  <si>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</si>
  <si>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</si>
  <si>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</si>
  <si>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</si>
  <si>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</si>
  <si>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</si>
  <si>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</si>
  <si>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</si>
  <si>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</si>
  <si>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</si>
  <si>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</si>
  <si>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</si>
  <si>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</si>
  <si>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</si>
  <si>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</si>
  <si>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</si>
  <si>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</si>
  <si>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</si>
  <si>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</si>
  <si>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</si>
  <si>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</si>
  <si>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</si>
  <si>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</si>
  <si>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</si>
  <si>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</si>
  <si>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</si>
  <si>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</si>
  <si>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</si>
  <si>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</si>
  <si>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</si>
  <si>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</si>
  <si>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</si>
  <si>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</si>
  <si>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</si>
  <si>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</si>
  <si>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</si>
  <si>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</si>
  <si>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</si>
  <si>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</si>
  <si>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</si>
  <si>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</si>
  <si>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</si>
  <si>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</si>
  <si>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</si>
  <si>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</si>
  <si>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</si>
  <si>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</si>
  <si>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</si>
  <si>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</si>
  <si>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</si>
  <si>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</si>
  <si>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</si>
  <si>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</si>
  <si>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</si>
  <si>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</si>
  <si>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</si>
  <si>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</si>
  <si>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</si>
  <si>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</si>
  <si>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</si>
  <si>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</si>
  <si>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</si>
  <si>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</si>
  <si>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</si>
  <si>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</si>
  <si>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</si>
  <si>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</si>
  <si>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</si>
  <si>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</si>
  <si>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</si>
  <si>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</si>
  <si>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</si>
  <si>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</si>
  <si>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</si>
  <si>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</si>
  <si>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</si>
  <si>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</si>
  <si>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</si>
  <si>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</si>
  <si>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</si>
  <si>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</si>
  <si>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</si>
  <si>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</si>
  <si>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</si>
  <si>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</si>
  <si>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</si>
  <si>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</si>
  <si>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</si>
  <si>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</si>
  <si>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</si>
  <si>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</si>
  <si>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</si>
  <si>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</si>
  <si>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</si>
  <si>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</si>
  <si>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</si>
  <si>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</si>
  <si>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</si>
  <si>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</si>
  <si>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</si>
  <si>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</si>
  <si>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</si>
  <si>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</si>
  <si>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</si>
  <si>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</si>
  <si>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</si>
  <si>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</si>
  <si>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</si>
  <si>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</si>
  <si>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</si>
  <si>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</si>
  <si>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</si>
  <si>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</si>
  <si>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</si>
  <si>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</si>
  <si>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</si>
  <si>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</si>
  <si>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</si>
  <si>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</si>
  <si>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</si>
  <si>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</si>
  <si>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</si>
  <si>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</si>
  <si>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</si>
  <si>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</si>
  <si>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</si>
  <si>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</si>
  <si>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</si>
  <si>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</si>
  <si>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</si>
  <si>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</si>
  <si>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</si>
  <si>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</si>
  <si>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</si>
  <si>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</si>
  <si>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</si>
  <si>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</si>
  <si>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</si>
  <si>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</si>
  <si>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</si>
  <si>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</si>
  <si>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</si>
  <si>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</si>
  <si>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</si>
  <si>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</si>
  <si>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</si>
  <si>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</si>
  <si>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</si>
  <si>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</si>
  <si>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</si>
  <si>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</si>
  <si>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</si>
  <si>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</si>
  <si>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</si>
  <si>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</si>
  <si>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</si>
  <si>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</si>
  <si>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</si>
  <si>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</si>
  <si>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</si>
  <si>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</si>
  <si>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</si>
  <si>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</si>
  <si>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</si>
  <si>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</si>
  <si>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</si>
  <si>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</si>
  <si>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</si>
  <si>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</si>
  <si>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</si>
  <si>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</si>
  <si>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</si>
  <si>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</si>
  <si>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</si>
  <si>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</si>
  <si>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</si>
  <si>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</si>
  <si>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</si>
  <si>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</si>
  <si>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</si>
  <si>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</si>
  <si>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</si>
  <si>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</si>
  <si>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</si>
  <si>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</si>
  <si>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</si>
  <si>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</si>
  <si>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</si>
  <si>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</si>
  <si>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</si>
  <si>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</si>
  <si>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</si>
  <si>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</si>
  <si>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</si>
  <si>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</si>
  <si>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</si>
  <si>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</si>
  <si>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</si>
  <si>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</si>
  <si>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</si>
  <si>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</si>
  <si>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</si>
  <si>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</si>
  <si>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</si>
  <si>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</si>
  <si>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</si>
  <si>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</si>
  <si>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</si>
  <si>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</si>
  <si>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</si>
  <si>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</si>
  <si>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</si>
  <si>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</si>
  <si>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</si>
  <si>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</si>
  <si>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</si>
  <si>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</si>
  <si>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</si>
  <si>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</si>
  <si>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</si>
  <si>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</si>
  <si>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</si>
  <si>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</si>
  <si>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</si>
  <si>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</si>
  <si>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</si>
  <si>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</si>
  <si>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</si>
  <si>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</si>
  <si>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</si>
  <si>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</si>
  <si>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</si>
  <si>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</si>
  <si>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</si>
  <si>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</si>
  <si>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</si>
  <si>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</si>
  <si>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</si>
  <si>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</si>
  <si>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</si>
  <si>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</si>
  <si>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</si>
  <si>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</si>
  <si>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</si>
  <si>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</si>
  <si>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</si>
  <si>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</si>
  <si>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</si>
  <si>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</si>
  <si>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</si>
  <si>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</si>
  <si>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</si>
  <si>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</si>
  <si>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</si>
  <si>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</si>
  <si>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</si>
  <si>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</si>
  <si>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</si>
  <si>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</si>
  <si>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</si>
  <si>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</si>
  <si>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</si>
  <si>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</si>
  <si>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</si>
  <si>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</si>
  <si>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</si>
  <si>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</si>
  <si>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</si>
  <si>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</si>
  <si>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</si>
  <si>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</si>
  <si>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</si>
  <si>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</si>
  <si>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</si>
  <si>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</si>
  <si>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</si>
  <si>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</si>
  <si>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</si>
  <si>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</si>
  <si>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</si>
  <si>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</si>
  <si>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</si>
  <si>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</si>
  <si>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</si>
  <si>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</si>
  <si>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</si>
  <si>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</si>
  <si>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</si>
  <si>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</si>
  <si>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</si>
  <si>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</si>
  <si>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</si>
  <si>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</si>
  <si>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</si>
  <si>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</si>
  <si>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</si>
  <si>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</si>
  <si>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</si>
  <si>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</si>
  <si>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</si>
  <si>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</si>
  <si>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</si>
  <si>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</si>
  <si>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</si>
  <si>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</si>
  <si>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</si>
  <si>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</si>
  <si>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</si>
  <si>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</si>
  <si>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</si>
  <si>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</si>
  <si>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</si>
  <si>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</si>
  <si>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</si>
  <si>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</si>
  <si>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</si>
  <si>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</si>
  <si>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</si>
  <si>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</si>
  <si>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</si>
  <si>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</si>
  <si>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</si>
  <si>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</si>
  <si>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</si>
  <si>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</si>
  <si>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</si>
  <si>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</si>
  <si>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</si>
  <si>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</si>
  <si>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</si>
  <si>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</si>
  <si>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</si>
  <si>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</si>
  <si>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</si>
  <si>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</si>
  <si>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</si>
  <si>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</si>
  <si>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</si>
  <si>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</si>
  <si>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</si>
  <si>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</si>
  <si>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</si>
  <si>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</si>
  <si>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</si>
  <si>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</si>
  <si>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</si>
  <si>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</si>
  <si>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</si>
  <si>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</si>
  <si>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</si>
  <si>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</si>
  <si>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</si>
  <si>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</si>
  <si>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</si>
  <si>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</si>
  <si>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</si>
  <si>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</si>
  <si>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</si>
  <si>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</si>
  <si>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</si>
  <si>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</si>
  <si>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</si>
  <si>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</si>
  <si>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</si>
  <si>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</si>
  <si>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</si>
  <si>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</si>
  <si>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</si>
  <si>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</si>
  <si>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</si>
  <si>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</si>
  <si>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</si>
  <si>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</si>
  <si>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</si>
  <si>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</si>
  <si>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</si>
  <si>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</si>
  <si>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</si>
  <si>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</si>
  <si>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</si>
  <si>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</si>
  <si>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</si>
  <si>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</si>
  <si>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</si>
  <si>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</si>
  <si>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</si>
  <si>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</si>
  <si>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</si>
  <si>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</si>
  <si>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</si>
  <si>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</si>
  <si>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</si>
  <si>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</si>
  <si>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</si>
  <si>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</si>
  <si>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</si>
  <si>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</si>
  <si>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</si>
  <si>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</si>
  <si>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</si>
  <si>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</si>
  <si>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</si>
  <si>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</si>
  <si>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</si>
  <si>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</si>
  <si>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</si>
  <si>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</si>
  <si>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</si>
  <si>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</si>
  <si>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</si>
  <si>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</si>
  <si>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</si>
  <si>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</si>
  <si>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</si>
  <si>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</si>
  <si>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</si>
  <si>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</si>
  <si>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</si>
  <si>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</si>
  <si>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</si>
  <si>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</si>
  <si>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</si>
  <si>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</si>
  <si>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</si>
  <si>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</si>
  <si>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</si>
  <si>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</si>
  <si>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</si>
  <si>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</si>
  <si>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</si>
  <si>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</si>
  <si>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</si>
  <si>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</si>
  <si>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</si>
  <si>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</si>
  <si>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</si>
  <si>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</si>
  <si>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</si>
  <si>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</si>
  <si>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</si>
  <si>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</si>
  <si>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</si>
  <si>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</si>
  <si>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</si>
  <si>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</si>
  <si>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</si>
  <si>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</si>
  <si>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</si>
  <si>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</si>
  <si>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</si>
  <si>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</si>
  <si>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</si>
  <si>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</si>
  <si>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</si>
  <si>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</si>
  <si>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</si>
  <si>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</si>
  <si>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</si>
  <si>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</si>
  <si>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</si>
  <si>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</si>
  <si>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</si>
  <si>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</si>
  <si>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</si>
  <si>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</si>
  <si>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</si>
  <si>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</si>
  <si>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</si>
  <si>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</si>
  <si>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</si>
  <si>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</si>
  <si>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</si>
  <si>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</si>
  <si>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</si>
  <si>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</si>
  <si>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</si>
  <si>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</si>
  <si>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</si>
  <si>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</si>
  <si>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</si>
  <si>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</si>
  <si>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</si>
  <si>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</si>
  <si>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</si>
  <si>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</si>
  <si>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</si>
  <si>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</si>
  <si>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</si>
  <si>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</si>
  <si>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</si>
  <si>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</si>
  <si>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</si>
  <si>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</si>
  <si>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</si>
  <si>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</si>
  <si>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</si>
  <si>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</si>
  <si>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</si>
  <si>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</si>
  <si>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</si>
  <si>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</si>
  <si>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</si>
  <si>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</si>
  <si>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</si>
  <si>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</si>
  <si>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</si>
  <si>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</si>
  <si>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</si>
  <si>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</si>
  <si>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</si>
  <si>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</si>
  <si>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</si>
  <si>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</si>
  <si>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</si>
  <si>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</si>
  <si>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</si>
  <si>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</si>
  <si>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</si>
  <si>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</si>
  <si>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</si>
  <si>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</si>
  <si>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</si>
  <si>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</si>
  <si>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</si>
  <si>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</si>
  <si>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</si>
  <si>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</si>
  <si>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</si>
  <si>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</si>
  <si>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</si>
  <si>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</si>
  <si>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</si>
  <si>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</si>
  <si>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</si>
  <si>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</si>
  <si>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</si>
  <si>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</si>
  <si>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</si>
  <si>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</si>
  <si>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</si>
  <si>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</si>
  <si>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</si>
  <si>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</si>
  <si>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</si>
  <si>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</si>
  <si>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</si>
  <si>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</si>
  <si>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</si>
  <si>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</si>
  <si>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</si>
  <si>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</si>
  <si>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</si>
  <si>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</si>
  <si>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</si>
  <si>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</si>
  <si>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</si>
  <si>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</si>
  <si>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</si>
  <si>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</si>
  <si>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</si>
  <si>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</si>
  <si>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</si>
  <si>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</si>
  <si>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</si>
  <si>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</si>
  <si>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</si>
  <si>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</si>
  <si>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</si>
  <si>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</si>
  <si>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</si>
  <si>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</si>
  <si>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</si>
  <si>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</si>
  <si>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</si>
  <si>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</si>
  <si>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</si>
  <si>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</si>
  <si>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</si>
  <si>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</si>
  <si>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</si>
  <si>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</si>
  <si>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</si>
  <si>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</si>
  <si>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</si>
  <si>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</si>
  <si>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</si>
  <si>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</si>
  <si>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</si>
  <si>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</si>
  <si>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</si>
  <si>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</si>
  <si>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</si>
  <si>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</si>
  <si>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</si>
  <si>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</si>
  <si>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</si>
  <si>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</si>
  <si>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</si>
  <si>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</si>
  <si>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</si>
  <si>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</si>
  <si>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</si>
  <si>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</si>
  <si>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</si>
  <si>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</si>
  <si>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</si>
  <si>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</si>
  <si>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</si>
  <si>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</si>
  <si>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</si>
  <si>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</si>
  <si>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</si>
  <si>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</si>
  <si>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</si>
  <si>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</si>
  <si>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</si>
  <si>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</si>
  <si>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</si>
  <si>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</si>
  <si>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</si>
  <si>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</si>
  <si>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</si>
  <si>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</si>
  <si>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</si>
  <si>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</si>
  <si>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</si>
  <si>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</si>
  <si>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</si>
  <si>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</si>
  <si>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</si>
  <si>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</si>
  <si>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</si>
  <si>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</si>
  <si>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</si>
  <si>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</si>
  <si>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</si>
  <si>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</si>
  <si>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</si>
  <si>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</si>
  <si>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</si>
  <si>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</si>
  <si>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</si>
  <si>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</si>
  <si>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</si>
  <si>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</si>
  <si>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</si>
  <si>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</si>
  <si>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</si>
  <si>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</si>
  <si>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</si>
  <si>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</si>
  <si>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</si>
  <si>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</si>
  <si>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</si>
  <si>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</si>
  <si>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</si>
  <si>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</si>
  <si>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</si>
  <si>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</si>
  <si>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</si>
  <si>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</si>
  <si>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</si>
  <si>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</si>
  <si>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</si>
  <si>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</si>
  <si>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</si>
  <si>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</si>
  <si>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</si>
  <si>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</si>
  <si>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</si>
  <si>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</si>
  <si>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</si>
  <si>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</si>
  <si>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</si>
  <si>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</si>
  <si>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</si>
  <si>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</si>
  <si>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</si>
  <si>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</si>
  <si>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</si>
  <si>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</si>
  <si>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</si>
  <si>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</si>
  <si>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</si>
  <si>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</si>
  <si>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</si>
  <si>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</si>
  <si>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</si>
  <si>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</si>
  <si>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</si>
  <si>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</si>
  <si>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</si>
  <si>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</si>
  <si>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</si>
  <si>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</si>
  <si>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</si>
  <si>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</si>
  <si>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</si>
  <si>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</si>
  <si>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</si>
  <si>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</si>
  <si>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</si>
  <si>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</si>
  <si>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</si>
  <si>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</si>
  <si>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</si>
  <si>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</si>
  <si>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</si>
  <si>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</si>
  <si>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</si>
  <si>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</si>
  <si>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</si>
  <si>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</si>
  <si>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</si>
  <si>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</si>
  <si>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</si>
  <si>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</si>
  <si>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</si>
  <si>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</si>
  <si>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</si>
  <si>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</si>
  <si>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</si>
  <si>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</si>
  <si>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</si>
  <si>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</si>
  <si>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</si>
  <si>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</si>
  <si>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</si>
  <si>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</si>
  <si>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</si>
  <si>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</si>
  <si>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</si>
  <si>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</si>
  <si>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</si>
  <si>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</si>
  <si>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</si>
  <si>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</si>
  <si>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</si>
  <si>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</si>
  <si>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</si>
  <si>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</si>
  <si>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</si>
  <si>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</si>
  <si>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</si>
  <si>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</si>
  <si>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</si>
  <si>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</si>
  <si>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</si>
  <si>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</si>
  <si>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</si>
  <si>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</si>
  <si>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</si>
  <si>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</si>
  <si>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</si>
  <si>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</si>
  <si>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</si>
  <si>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</si>
  <si>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</si>
  <si>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</si>
  <si>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</si>
  <si>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</si>
  <si>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</si>
  <si>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</si>
  <si>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</si>
  <si>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</si>
  <si>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</si>
  <si>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</si>
  <si>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</si>
  <si>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</si>
  <si>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</si>
  <si>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</si>
  <si>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</si>
  <si>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</si>
  <si>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</si>
  <si>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</si>
  <si>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</si>
  <si>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</si>
  <si>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</si>
  <si>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</si>
  <si>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</si>
  <si>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</si>
  <si>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</si>
  <si>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</si>
  <si>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</si>
  <si>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</si>
  <si>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</si>
  <si>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</si>
  <si>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</si>
  <si>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</si>
  <si>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</si>
  <si>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</si>
  <si>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</si>
  <si>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</si>
  <si>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</si>
  <si>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</si>
  <si>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</si>
  <si>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</si>
  <si>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</si>
  <si>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</si>
  <si>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</si>
  <si>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</si>
  <si>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</si>
  <si>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</si>
  <si>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</si>
  <si>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</si>
  <si>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</si>
  <si>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</si>
  <si>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</si>
  <si>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</si>
  <si>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</si>
  <si>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</si>
  <si>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</si>
  <si>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</si>
  <si>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</si>
  <si>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</si>
  <si>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</si>
  <si>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</si>
  <si>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</si>
  <si>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</si>
  <si>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</si>
  <si>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</si>
  <si>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</si>
  <si>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</si>
  <si>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</si>
  <si>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</si>
  <si>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</si>
  <si>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</si>
  <si>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</si>
  <si>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</si>
  <si>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</si>
  <si>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</si>
  <si>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</si>
  <si>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</si>
  <si>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</si>
  <si>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</si>
  <si>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</si>
  <si>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</si>
  <si>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</si>
  <si>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</si>
  <si>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</si>
  <si>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</si>
  <si>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</si>
  <si>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</si>
  <si>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</si>
  <si>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</si>
  <si>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</si>
  <si>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</si>
  <si>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</si>
  <si>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</si>
  <si>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</si>
  <si>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</si>
  <si>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</si>
  <si>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</si>
  <si>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</si>
  <si>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</si>
  <si>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</si>
  <si>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</si>
  <si>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</si>
  <si>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</si>
  <si>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</si>
  <si>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</si>
  <si>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</si>
  <si>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</si>
  <si>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</si>
  <si>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</si>
  <si>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</si>
  <si>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</si>
  <si>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</si>
  <si>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</si>
  <si>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</si>
  <si>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</si>
  <si>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</si>
  <si>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</si>
  <si>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</si>
  <si>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</si>
  <si>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</si>
  <si>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</si>
  <si>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</si>
  <si>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</si>
  <si>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</si>
  <si>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</si>
  <si>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</si>
  <si>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</si>
  <si>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</si>
  <si>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</si>
  <si>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</si>
  <si>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</si>
  <si>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</si>
  <si>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</si>
  <si>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</si>
  <si>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</si>
  <si>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</si>
  <si>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</si>
  <si>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</si>
  <si>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</si>
  <si>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</si>
  <si>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</si>
  <si>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</si>
  <si>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</si>
  <si>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</si>
  <si>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</si>
  <si>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</si>
  <si>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</si>
  <si>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</si>
  <si>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</si>
  <si>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</si>
  <si>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</si>
  <si>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</si>
  <si>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</si>
  <si>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</si>
  <si>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</si>
  <si>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</si>
  <si>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</si>
  <si>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</si>
  <si>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</si>
  <si>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</si>
  <si>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</si>
  <si>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</si>
  <si>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</si>
  <si>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</si>
  <si>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</si>
  <si>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</si>
  <si>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</si>
  <si>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</si>
  <si>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</si>
  <si>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</si>
  <si>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</si>
  <si>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</si>
  <si>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</si>
  <si>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</si>
  <si>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</si>
  <si>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</si>
  <si>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</si>
  <si>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</si>
  <si>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</si>
  <si>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</si>
  <si>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</si>
  <si>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</si>
  <si>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</si>
  <si>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</si>
  <si>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</si>
  <si>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</si>
  <si>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</si>
  <si>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</si>
  <si>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</si>
  <si>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</si>
  <si>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</si>
  <si>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</si>
  <si>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</si>
  <si>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</si>
  <si>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</si>
  <si>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</si>
  <si>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</si>
  <si>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</si>
  <si>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</si>
  <si>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</si>
  <si>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</si>
  <si>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</si>
  <si>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</si>
  <si>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</si>
  <si>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</si>
  <si>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</si>
  <si>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</si>
  <si>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</si>
  <si>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</si>
  <si>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</si>
  <si>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</si>
  <si>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</si>
  <si>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</si>
  <si>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</si>
  <si>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</si>
  <si>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</si>
  <si>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</si>
  <si>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</si>
  <si>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</si>
  <si>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</si>
  <si>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</si>
  <si>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</si>
  <si>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</si>
  <si>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</si>
  <si>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</si>
  <si>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</si>
  <si>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</si>
  <si>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</si>
  <si>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</si>
  <si>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</si>
  <si>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</si>
  <si>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</si>
  <si>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</si>
  <si>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</si>
  <si>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</si>
  <si>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</si>
  <si>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</si>
  <si>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</si>
  <si>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</si>
  <si>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</si>
  <si>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</si>
  <si>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</si>
  <si>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</si>
  <si>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</si>
  <si>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</si>
  <si>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</si>
  <si>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</si>
  <si>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</si>
  <si>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</si>
  <si>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</si>
  <si>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</si>
  <si>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</si>
  <si>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</si>
  <si>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</si>
  <si>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</si>
  <si>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</si>
  <si>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</si>
  <si>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</si>
  <si>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</si>
  <si>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</si>
  <si>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</si>
  <si>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</si>
  <si>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</si>
  <si>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</si>
  <si>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</si>
  <si>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</si>
  <si>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</si>
  <si>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</si>
  <si>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</si>
  <si>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</si>
  <si>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</si>
  <si>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</si>
  <si>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</si>
  <si>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</si>
  <si>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</si>
  <si>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</si>
  <si>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</si>
  <si>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</si>
  <si>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</si>
  <si>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</si>
  <si>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</si>
  <si>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</si>
  <si>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</si>
  <si>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</si>
  <si>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</si>
  <si>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</si>
  <si>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</si>
  <si>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</si>
  <si>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</si>
  <si>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</si>
  <si>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</si>
  <si>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</si>
  <si>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</si>
  <si>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</si>
  <si>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</si>
  <si>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</si>
  <si>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</si>
  <si>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</si>
  <si>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</si>
  <si>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</si>
  <si>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</si>
  <si>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</si>
  <si>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</si>
  <si>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</si>
  <si>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</si>
  <si>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</si>
  <si>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</si>
  <si>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</si>
  <si>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</si>
  <si>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</si>
  <si>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</si>
  <si>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</si>
  <si>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</si>
  <si>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</si>
  <si>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</si>
  <si>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</si>
  <si>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</si>
  <si>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</si>
  <si>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</si>
  <si>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</si>
  <si>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</si>
  <si>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</si>
  <si>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</si>
  <si>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</si>
  <si>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</si>
  <si>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</si>
  <si>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</si>
  <si>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</si>
  <si>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</si>
  <si>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</si>
  <si>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</si>
  <si>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</si>
  <si>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</si>
  <si>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</si>
  <si>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</si>
  <si>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</si>
  <si>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</si>
  <si>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</si>
  <si>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</si>
  <si>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</si>
  <si>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</si>
  <si>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</si>
  <si>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</si>
  <si>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</si>
  <si>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</si>
  <si>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</si>
  <si>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</si>
  <si>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</si>
  <si>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</si>
  <si>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</si>
  <si>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</si>
  <si>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</si>
  <si>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</si>
  <si>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</si>
  <si>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</si>
  <si>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</si>
  <si>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</si>
  <si>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</si>
  <si>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</si>
  <si>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</si>
  <si>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</si>
  <si>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</si>
  <si>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</si>
  <si>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</si>
  <si>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</si>
  <si>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</si>
  <si>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</si>
  <si>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</si>
  <si>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</si>
  <si>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</si>
  <si>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</si>
  <si>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</si>
  <si>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</si>
  <si>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</si>
  <si>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</si>
  <si>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</si>
  <si>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</si>
  <si>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</si>
  <si>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</si>
  <si>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</si>
  <si>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</si>
  <si>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</si>
  <si>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</si>
  <si>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</si>
  <si>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</si>
  <si>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</si>
  <si>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</si>
  <si>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</si>
  <si>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</si>
  <si>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</si>
  <si>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</si>
  <si>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</si>
  <si>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</si>
  <si>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</si>
  <si>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</si>
  <si>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</si>
  <si>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</si>
  <si>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</si>
  <si>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</si>
  <si>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</si>
  <si>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</si>
  <si>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</si>
  <si>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</si>
  <si>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</si>
  <si>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</si>
  <si>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</si>
  <si>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</si>
  <si>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</si>
  <si>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</si>
  <si>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</si>
  <si>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</si>
  <si>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</si>
  <si>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</si>
  <si>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</si>
  <si>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</si>
  <si>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</si>
  <si>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</si>
  <si>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</si>
  <si>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</si>
  <si>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</si>
  <si>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</si>
  <si>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</si>
  <si>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</si>
  <si>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</si>
  <si>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</si>
  <si>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</si>
  <si>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</si>
  <si>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</si>
  <si>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</si>
  <si>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</si>
  <si>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</si>
  <si>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</si>
  <si>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</si>
  <si>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</si>
  <si>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</si>
  <si>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</si>
  <si>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</si>
  <si>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</si>
  <si>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</si>
  <si>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</si>
  <si>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</si>
  <si>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</si>
  <si>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</si>
  <si>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</si>
  <si>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</si>
  <si>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</si>
  <si>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</si>
  <si>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</si>
  <si>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</si>
  <si>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</si>
  <si>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</si>
  <si>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</si>
  <si>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</si>
  <si>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</si>
  <si>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</si>
  <si>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</si>
  <si>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</si>
  <si>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</si>
  <si>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</si>
  <si>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</si>
  <si>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</si>
  <si>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</si>
  <si>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</si>
  <si>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</si>
  <si>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</si>
  <si>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</si>
  <si>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</si>
  <si>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</si>
  <si>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</si>
  <si>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</si>
  <si>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</si>
  <si>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</si>
  <si>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</si>
  <si>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</si>
  <si>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</si>
  <si>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</si>
  <si>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</si>
  <si>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</si>
  <si>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</si>
  <si>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</si>
  <si>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</si>
  <si>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</si>
  <si>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</si>
  <si>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</si>
  <si>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</si>
  <si>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</si>
  <si>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</si>
  <si>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</si>
  <si>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</si>
  <si>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</si>
  <si>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</si>
  <si>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</si>
  <si>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</si>
  <si>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</si>
  <si>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</si>
  <si>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</si>
  <si>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</si>
  <si>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</si>
  <si>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</si>
  <si>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</si>
  <si>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</si>
  <si>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</si>
  <si>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</si>
  <si>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</si>
  <si>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</si>
  <si>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</si>
  <si>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</si>
  <si>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</si>
  <si>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</si>
  <si>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</si>
  <si>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</si>
  <si>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</si>
  <si>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</si>
  <si>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</si>
  <si>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</si>
  <si>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</si>
  <si>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</si>
  <si>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</si>
  <si>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</si>
  <si>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</si>
  <si>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</si>
  <si>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</si>
  <si>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</si>
  <si>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</si>
  <si>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</si>
  <si>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</si>
  <si>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</si>
  <si>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</si>
  <si>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</si>
  <si>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</si>
  <si>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</si>
  <si>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</si>
  <si>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</si>
  <si>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</si>
  <si>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</si>
  <si>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</si>
  <si>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</si>
  <si>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</si>
  <si>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</si>
  <si>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</si>
  <si>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</si>
  <si>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</si>
  <si>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</si>
  <si>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</si>
  <si>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</si>
  <si>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</si>
  <si>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</si>
  <si>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</si>
  <si>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</si>
  <si>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</si>
  <si>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</si>
  <si>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</si>
  <si>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</si>
  <si>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</si>
  <si>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</si>
  <si>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</si>
  <si>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</si>
  <si>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</si>
  <si>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</si>
  <si>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</si>
  <si>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</si>
  <si>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</si>
  <si>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</si>
  <si>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</si>
  <si>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</si>
  <si>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</si>
  <si>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</si>
  <si>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</si>
  <si>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</si>
  <si>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</si>
  <si>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</si>
  <si>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</si>
  <si>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</si>
  <si>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</si>
  <si>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</si>
  <si>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</si>
  <si>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</si>
  <si>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</si>
  <si>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</si>
  <si>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</si>
  <si>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</si>
  <si>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</si>
  <si>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</si>
  <si>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</si>
  <si>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</si>
  <si>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</si>
  <si>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</si>
  <si>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</si>
  <si>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</si>
  <si>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</si>
  <si>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</si>
  <si>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</si>
  <si>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</si>
  <si>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</si>
  <si>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</si>
  <si>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</si>
  <si>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</si>
  <si>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</si>
  <si>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</si>
  <si>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</si>
  <si>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</si>
  <si>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</si>
  <si>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</si>
  <si>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</si>
  <si>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</si>
  <si>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</si>
  <si>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</si>
  <si>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</si>
  <si>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</si>
  <si>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</si>
  <si>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</si>
  <si>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</si>
  <si>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</si>
  <si>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</si>
  <si>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</si>
  <si>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</si>
  <si>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</si>
  <si>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</si>
  <si>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</si>
  <si>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</si>
  <si>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</si>
  <si>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</si>
  <si>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</si>
  <si>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</si>
  <si>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</si>
  <si>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</si>
  <si>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</si>
  <si>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</si>
  <si>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</si>
  <si>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</si>
  <si>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</si>
  <si>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</si>
  <si>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</si>
  <si>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</si>
  <si>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</si>
  <si>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</si>
  <si>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</si>
  <si>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</si>
  <si>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</si>
  <si>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</si>
  <si>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</si>
  <si>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</si>
  <si>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</si>
  <si>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</si>
  <si>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</si>
  <si>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</si>
  <si>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</si>
  <si>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</si>
  <si>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</si>
  <si>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</si>
  <si>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</si>
  <si>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</si>
  <si>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</si>
  <si>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</si>
  <si>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</si>
  <si>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</si>
  <si>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</si>
  <si>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</si>
  <si>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</si>
  <si>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</si>
  <si>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</si>
  <si>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</si>
  <si>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</si>
  <si>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</si>
  <si>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</si>
  <si>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</si>
  <si>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</si>
  <si>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</si>
  <si>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</si>
  <si>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</si>
  <si>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</si>
  <si>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</si>
  <si>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</si>
  <si>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</si>
  <si>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</si>
  <si>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</si>
  <si>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</si>
  <si>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</si>
  <si>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</si>
  <si>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</si>
  <si>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</si>
  <si>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</si>
  <si>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</si>
  <si>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</si>
  <si>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</si>
  <si>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</si>
  <si>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</si>
  <si>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</si>
  <si>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</si>
  <si>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</si>
  <si>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</si>
  <si>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</si>
  <si>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</si>
  <si>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</si>
  <si>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</si>
  <si>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</si>
  <si>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</si>
  <si>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</si>
  <si>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</si>
  <si>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</si>
  <si>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</si>
  <si>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</si>
  <si>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</si>
  <si>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</si>
  <si>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</si>
  <si>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</si>
  <si>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</si>
  <si>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</si>
  <si>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</si>
  <si>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</si>
  <si>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</si>
  <si>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</si>
  <si>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</si>
  <si>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</si>
  <si>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</si>
  <si>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</si>
  <si>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</si>
  <si>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</si>
  <si>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</si>
  <si>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</si>
  <si>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</si>
  <si>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</si>
  <si>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</si>
  <si>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</si>
  <si>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</si>
  <si>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</si>
  <si>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</si>
  <si>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</si>
  <si>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</si>
  <si>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</si>
  <si>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</si>
  <si>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</si>
  <si>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</si>
  <si>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</si>
  <si>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</si>
  <si>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</si>
  <si>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</si>
  <si>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</si>
  <si>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</si>
  <si>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</si>
  <si>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</si>
  <si>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</si>
  <si>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</si>
  <si>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</si>
  <si>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</si>
  <si>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</si>
  <si>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</si>
  <si>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</si>
  <si>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</si>
  <si>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</si>
  <si>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</si>
  <si>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</si>
  <si>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</si>
  <si>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</si>
  <si>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</si>
  <si>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</si>
  <si>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</si>
  <si>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</si>
  <si>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</si>
  <si>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</si>
  <si>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</si>
  <si>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</si>
  <si>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</si>
  <si>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</si>
  <si>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</si>
  <si>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</si>
  <si>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</si>
  <si>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</si>
  <si>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</si>
  <si>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</si>
  <si>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</si>
  <si>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</si>
  <si>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</si>
  <si>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</si>
  <si>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</si>
  <si>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</si>
  <si>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</si>
  <si>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</si>
  <si>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</si>
  <si>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</si>
  <si>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</si>
  <si>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</si>
  <si>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</si>
  <si>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</si>
  <si>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</si>
  <si>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</si>
  <si>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</si>
  <si>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</si>
  <si>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</si>
  <si>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</si>
  <si>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</si>
  <si>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</si>
  <si>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</si>
  <si>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</si>
  <si>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</si>
  <si>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</si>
  <si>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</si>
  <si>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</si>
  <si>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</si>
  <si>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</si>
  <si>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</si>
  <si>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</si>
  <si>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</si>
  <si>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</si>
  <si>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</si>
  <si>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</si>
  <si>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</si>
  <si>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</si>
  <si>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</si>
  <si>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</si>
  <si>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</si>
  <si>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</si>
  <si>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</si>
  <si>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</si>
  <si>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</si>
  <si>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</si>
  <si>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</si>
  <si>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</si>
  <si>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</si>
  <si>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</si>
  <si>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</si>
  <si>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</si>
  <si>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</si>
  <si>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</si>
  <si>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</si>
  <si>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</si>
  <si>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</si>
  <si>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</si>
  <si>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</si>
  <si>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</si>
  <si>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</si>
  <si>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</si>
  <si>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</si>
  <si>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</si>
  <si>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</si>
  <si>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</si>
  <si>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</si>
  <si>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</si>
  <si>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</si>
  <si>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</si>
  <si>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</si>
  <si>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</si>
  <si>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</si>
  <si>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</si>
  <si>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</si>
  <si>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</si>
  <si>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</si>
  <si>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</si>
  <si>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</si>
  <si>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</si>
  <si>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</si>
  <si>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</si>
  <si>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</si>
  <si>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</si>
  <si>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</si>
  <si>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</si>
  <si>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</si>
  <si>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</si>
  <si>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</si>
  <si>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</si>
  <si>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</si>
  <si>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</si>
  <si>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</si>
  <si>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</si>
  <si>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</si>
  <si>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</si>
  <si>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</si>
  <si>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</si>
  <si>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</si>
  <si>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</si>
  <si>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</si>
  <si>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</si>
  <si>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</si>
  <si>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</si>
  <si>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</si>
  <si>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</si>
  <si>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</si>
  <si>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</si>
  <si>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</si>
  <si>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</si>
  <si>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</si>
  <si>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</si>
  <si>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</si>
  <si>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</si>
  <si>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</si>
  <si>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</si>
  <si>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</si>
  <si>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</si>
  <si>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</si>
  <si>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</si>
  <si>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</si>
  <si>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</si>
  <si>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</si>
  <si>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</si>
  <si>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</si>
  <si>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</si>
  <si>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</si>
  <si>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</si>
  <si>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</si>
  <si>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</si>
  <si>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</si>
  <si>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</si>
  <si>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</si>
  <si>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</si>
  <si>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</si>
  <si>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</si>
  <si>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</si>
  <si>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</si>
  <si>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</si>
  <si>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</si>
  <si>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</si>
  <si>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</si>
  <si>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</si>
  <si>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</si>
  <si>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</si>
  <si>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</si>
  <si>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</si>
  <si>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</si>
  <si>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</si>
  <si>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</si>
  <si>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</si>
  <si>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</si>
  <si>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</si>
  <si>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</si>
  <si>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</si>
  <si>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</si>
  <si>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</si>
  <si>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</si>
  <si>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</si>
  <si>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</si>
  <si>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</si>
  <si>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</si>
  <si>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</si>
  <si>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</si>
  <si>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</si>
  <si>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</si>
  <si>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</si>
  <si>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</si>
  <si>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</si>
  <si>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</si>
  <si>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</si>
  <si>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</si>
  <si>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</si>
  <si>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</si>
  <si>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</si>
  <si>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</si>
  <si>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</si>
  <si>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</si>
  <si>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</si>
  <si>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</si>
  <si>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</si>
  <si>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</si>
  <si>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</si>
  <si>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</si>
  <si>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</si>
  <si>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</si>
  <si>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</si>
  <si>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</si>
  <si>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</si>
  <si>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</si>
  <si>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</si>
  <si>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</si>
  <si>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</si>
  <si>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</si>
  <si>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</si>
  <si>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</si>
  <si>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</si>
  <si>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</si>
  <si>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</si>
  <si>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</si>
  <si>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</si>
  <si>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</si>
  <si>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</si>
  <si>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</si>
  <si>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</si>
  <si>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</si>
  <si>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</si>
  <si>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</si>
  <si>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</si>
  <si>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</si>
  <si>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</si>
  <si>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</si>
  <si>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</si>
  <si>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</si>
  <si>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</si>
  <si>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</si>
  <si>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</si>
  <si>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</si>
  <si>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</si>
  <si>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</si>
  <si>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</si>
  <si>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</si>
  <si>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</si>
  <si>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</si>
  <si>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</si>
  <si>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</si>
  <si>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</si>
  <si>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</si>
  <si>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</si>
  <si>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</si>
  <si>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</si>
  <si>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</si>
  <si>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</si>
  <si>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</si>
  <si>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</si>
  <si>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</si>
  <si>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</si>
  <si>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</si>
  <si>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</si>
  <si>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</si>
  <si>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</si>
  <si>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</si>
  <si>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</si>
  <si>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</si>
  <si>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</si>
  <si>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</si>
  <si>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</si>
  <si>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</si>
  <si>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</si>
  <si>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</si>
  <si>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</si>
  <si>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</si>
  <si>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</si>
  <si>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</si>
  <si>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</si>
  <si>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</si>
  <si>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</si>
  <si>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</si>
  <si>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</si>
  <si>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</si>
  <si>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</si>
  <si>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</si>
  <si>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</si>
  <si>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</si>
  <si>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</si>
  <si>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</si>
  <si>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</si>
  <si>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</si>
  <si>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</si>
  <si>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</si>
  <si>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</si>
  <si>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</si>
  <si>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</si>
  <si>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</si>
  <si>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</si>
  <si>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</si>
  <si>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</si>
  <si>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</si>
  <si>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</si>
  <si>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</si>
  <si>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</si>
  <si>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</si>
  <si>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</si>
  <si>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</si>
  <si>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</si>
  <si>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</si>
  <si>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</si>
  <si>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</si>
  <si>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</si>
  <si>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</si>
  <si>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</si>
  <si>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</si>
  <si>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</si>
  <si>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</si>
  <si>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</si>
  <si>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</si>
  <si>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</si>
  <si>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</si>
  <si>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</si>
  <si>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</si>
  <si>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</si>
  <si>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</si>
  <si>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</si>
  <si>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</si>
  <si>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</si>
  <si>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</si>
  <si>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</si>
  <si>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</si>
  <si>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</si>
  <si>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</si>
  <si>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</si>
  <si>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</si>
  <si>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</si>
  <si>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</si>
  <si>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</si>
  <si>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</si>
  <si>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</si>
  <si>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</si>
  <si>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</si>
  <si>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</si>
  <si>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</si>
  <si>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</si>
  <si>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</si>
  <si>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</si>
  <si>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</si>
  <si>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</si>
  <si>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</si>
  <si>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</si>
  <si>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</si>
  <si>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</si>
  <si>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</si>
  <si>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</si>
  <si>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</si>
  <si>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</si>
  <si>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</si>
  <si>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</si>
  <si>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</si>
  <si>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</si>
  <si>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</si>
  <si>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</si>
  <si>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</si>
  <si>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</si>
  <si>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</si>
  <si>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</si>
  <si>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</si>
  <si>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</si>
  <si>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</si>
  <si>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</si>
  <si>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</si>
  <si>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</si>
  <si>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</si>
  <si>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</si>
  <si>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</si>
  <si>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</si>
  <si>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</si>
  <si>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</si>
  <si>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</si>
  <si>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</si>
  <si>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</si>
  <si>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</si>
  <si>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</si>
  <si>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</si>
  <si>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</si>
  <si>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</si>
  <si>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</si>
  <si>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</si>
  <si>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</si>
  <si>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</si>
  <si>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</si>
  <si>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</si>
  <si>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</si>
  <si>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</si>
  <si>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</si>
  <si>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</si>
  <si>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</si>
  <si>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</si>
  <si>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</si>
  <si>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</si>
  <si>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</si>
  <si>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</si>
  <si>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</si>
  <si>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</si>
  <si>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</si>
  <si>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</si>
  <si>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</si>
  <si>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</si>
  <si>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</si>
  <si>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</si>
  <si>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</si>
  <si>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</si>
  <si>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</si>
  <si>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</si>
  <si>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</si>
  <si>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</si>
  <si>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</si>
  <si>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</si>
  <si>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</si>
  <si>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</si>
  <si>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</si>
  <si>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</si>
  <si>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</si>
  <si>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</si>
  <si>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</si>
  <si>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</si>
  <si>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</si>
  <si>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</si>
  <si>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</si>
  <si>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</si>
  <si>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</si>
  <si>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</si>
  <si>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</si>
  <si>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</si>
  <si>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</si>
  <si>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</si>
  <si>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</si>
  <si>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</si>
  <si>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</si>
  <si>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</si>
  <si>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</si>
  <si>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</si>
  <si>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</si>
  <si>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</si>
  <si>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</si>
  <si>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</si>
  <si>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</si>
  <si>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</si>
  <si>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</si>
  <si>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</si>
  <si>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</si>
  <si>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</si>
  <si>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</si>
  <si>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</si>
  <si>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</si>
  <si>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</si>
  <si>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</si>
  <si>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</si>
  <si>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</si>
  <si>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</si>
  <si>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</si>
  <si>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</si>
  <si>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</si>
  <si>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</si>
  <si>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</si>
  <si>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</si>
  <si>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</si>
  <si>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</si>
  <si>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</si>
  <si>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</si>
  <si>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</si>
  <si>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</si>
  <si>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</si>
  <si>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</si>
  <si>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</si>
  <si>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</si>
  <si>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</si>
  <si>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</si>
  <si>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</si>
  <si>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</si>
  <si>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</si>
  <si>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</si>
  <si>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</si>
  <si>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</si>
  <si>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</si>
  <si>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</si>
  <si>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</si>
  <si>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</si>
  <si>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</si>
  <si>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</si>
  <si>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</si>
  <si>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</si>
  <si>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</si>
  <si>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</si>
  <si>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</si>
  <si>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</si>
  <si>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</si>
  <si>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</si>
  <si>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</si>
  <si>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</si>
  <si>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</si>
  <si>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</si>
  <si>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</si>
  <si>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</si>
  <si>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</si>
  <si>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</si>
  <si>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</si>
  <si>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</si>
  <si>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</si>
  <si>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</si>
  <si>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</si>
  <si>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</si>
  <si>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</si>
  <si>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</si>
  <si>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</si>
  <si>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</si>
  <si>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</si>
  <si>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</si>
  <si>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</si>
  <si>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</si>
  <si>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</si>
  <si>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</si>
  <si>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</si>
  <si>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</si>
  <si>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</si>
  <si>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</si>
  <si>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</si>
  <si>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</si>
  <si>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</si>
  <si>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</si>
  <si>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</si>
  <si>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</si>
  <si>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</si>
  <si>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</si>
  <si>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</si>
  <si>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</si>
  <si>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</si>
  <si>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</si>
  <si>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</si>
  <si>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</si>
  <si>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</si>
  <si>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</si>
  <si>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</si>
  <si>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</si>
  <si>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</si>
  <si>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</si>
  <si>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</si>
  <si>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</si>
  <si>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</si>
  <si>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</si>
  <si>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</si>
  <si>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</si>
  <si>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</si>
  <si>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</si>
  <si>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</si>
  <si>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</si>
  <si>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</si>
  <si>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</si>
  <si>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</si>
  <si>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</si>
  <si>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</si>
  <si>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</si>
  <si>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</si>
  <si>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</si>
  <si>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</si>
  <si>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</si>
  <si>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</si>
  <si>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</si>
  <si>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</si>
  <si>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</si>
  <si>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</si>
  <si>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</si>
  <si>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</si>
  <si>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</si>
  <si>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</si>
  <si>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</si>
  <si>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</si>
  <si>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</si>
  <si>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</si>
  <si>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</si>
  <si>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</si>
  <si>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</si>
  <si>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</si>
  <si>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</si>
  <si>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</si>
  <si>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</si>
  <si>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</si>
  <si>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</si>
  <si>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</si>
  <si>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</si>
  <si>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</si>
  <si>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</si>
  <si>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</si>
  <si>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</si>
  <si>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</si>
  <si>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</si>
  <si>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</si>
  <si>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</si>
  <si>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</si>
  <si>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</si>
  <si>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</si>
  <si>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</si>
  <si>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</si>
  <si>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</si>
  <si>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</si>
  <si>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</si>
  <si>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</si>
  <si>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</si>
  <si>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</si>
  <si>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</si>
  <si>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</si>
  <si>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</si>
  <si>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</si>
  <si>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</si>
  <si>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</si>
  <si>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</si>
  <si>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</si>
  <si>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</si>
  <si>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</si>
  <si>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</si>
  <si>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</si>
  <si>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</si>
  <si>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</si>
  <si>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</si>
  <si>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</si>
  <si>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</si>
  <si>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</si>
  <si>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</si>
  <si>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</si>
  <si>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</si>
  <si>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</si>
  <si>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</si>
  <si>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</si>
  <si>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</si>
  <si>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</si>
  <si>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</si>
  <si>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</si>
  <si>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</si>
  <si>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</si>
  <si>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</si>
  <si>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</si>
  <si>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</si>
  <si>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</si>
  <si>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</si>
  <si>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</si>
  <si>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</si>
  <si>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</si>
  <si>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</si>
  <si>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</si>
  <si>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</si>
  <si>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</si>
  <si>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</si>
  <si>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</si>
  <si>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</si>
  <si>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</si>
  <si>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</si>
  <si>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</si>
  <si>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</si>
  <si>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</si>
  <si>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</si>
  <si>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</si>
  <si>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</si>
  <si>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</si>
  <si>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</si>
  <si>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</si>
  <si>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</si>
  <si>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</si>
  <si>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</si>
  <si>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</si>
  <si>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</si>
  <si>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</si>
  <si>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</si>
  <si>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</si>
  <si>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</si>
  <si>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</si>
  <si>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</si>
  <si>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</si>
  <si>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</si>
  <si>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</si>
  <si>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</si>
  <si>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</si>
  <si>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</si>
  <si>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</si>
  <si>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</si>
  <si>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</si>
  <si>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</si>
  <si>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</si>
  <si>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</si>
  <si>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</si>
  <si>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</si>
  <si>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</si>
  <si>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</si>
  <si>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</si>
  <si>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</si>
  <si>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</si>
  <si>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</si>
  <si>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</si>
  <si>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</si>
  <si>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</si>
  <si>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</si>
  <si>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</si>
  <si>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</si>
  <si>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</si>
  <si>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</si>
  <si>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</si>
  <si>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</si>
  <si>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</si>
  <si>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</si>
  <si>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</si>
  <si>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</si>
  <si>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</si>
  <si>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</si>
  <si>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</si>
  <si>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</si>
  <si>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</si>
  <si>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</si>
  <si>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</si>
  <si>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</si>
  <si>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</si>
  <si>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</si>
  <si>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</si>
  <si>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</si>
  <si>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</si>
  <si>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</si>
  <si>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</si>
  <si>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</si>
  <si>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</si>
  <si>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</si>
  <si>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</si>
  <si>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</si>
  <si>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</si>
  <si>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</si>
  <si>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</si>
  <si>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</si>
  <si>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</si>
  <si>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</si>
  <si>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</si>
  <si>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</si>
  <si>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</si>
  <si>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</si>
  <si>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</si>
  <si>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</si>
  <si>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</si>
  <si>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</si>
  <si>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</si>
  <si>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</si>
  <si>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</si>
  <si>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</si>
  <si>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</si>
  <si>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</si>
  <si>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</si>
  <si>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</si>
  <si>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</si>
  <si>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</si>
  <si>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</si>
  <si>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</si>
  <si>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</si>
  <si>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</si>
  <si>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</si>
  <si>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</si>
  <si>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</si>
  <si>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</si>
  <si>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</si>
  <si>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</si>
  <si>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</si>
  <si>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</si>
  <si>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</si>
  <si>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</si>
  <si>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</si>
  <si>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</si>
  <si>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</si>
  <si>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</si>
  <si>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</si>
  <si>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</si>
  <si>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</si>
  <si>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</si>
  <si>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</si>
  <si>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</si>
  <si>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</si>
  <si>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</si>
  <si>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</si>
  <si>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</si>
  <si>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</si>
  <si>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</si>
  <si>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</si>
  <si>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</si>
  <si>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</si>
  <si>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</si>
  <si>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</si>
  <si>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</si>
  <si>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</si>
  <si>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</si>
  <si>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</si>
  <si>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</si>
  <si>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</si>
  <si>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</si>
  <si>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</si>
  <si>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</si>
  <si>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</si>
  <si>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</si>
  <si>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</si>
  <si>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</si>
  <si>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</si>
  <si>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</si>
  <si>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</si>
  <si>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</si>
  <si>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</si>
  <si>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</si>
  <si>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</si>
  <si>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</si>
  <si>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</si>
  <si>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</si>
  <si>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</si>
  <si>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</si>
  <si>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</si>
  <si>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</si>
  <si>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</si>
  <si>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</si>
  <si>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</si>
  <si>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</si>
  <si>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</si>
  <si>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</si>
  <si>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</si>
  <si>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</si>
  <si>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</si>
  <si>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</si>
  <si>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</si>
  <si>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</si>
  <si>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</si>
  <si>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</si>
  <si>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</si>
  <si>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</si>
  <si>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</si>
  <si>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</si>
  <si>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</si>
  <si>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</si>
  <si>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</si>
  <si>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</si>
  <si>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</si>
  <si>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</si>
  <si>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</si>
  <si>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</si>
  <si>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</si>
  <si>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</si>
  <si>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</si>
  <si>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</si>
  <si>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</si>
  <si>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</si>
  <si>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</si>
  <si>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</si>
  <si>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</si>
  <si>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</si>
  <si>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</si>
  <si>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</si>
  <si>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</si>
  <si>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</si>
  <si>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</si>
  <si>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</si>
  <si>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</si>
  <si>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</si>
  <si>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</si>
  <si>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</si>
  <si>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</si>
  <si>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</si>
  <si>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</si>
  <si>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</si>
  <si>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</si>
  <si>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</si>
  <si>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</si>
  <si>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</si>
  <si>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</si>
  <si>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</si>
  <si>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</si>
  <si>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</si>
  <si>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</si>
  <si>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</si>
  <si>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</si>
  <si>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</si>
  <si>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</si>
  <si>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</si>
  <si>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</si>
  <si>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</si>
  <si>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</si>
  <si>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</si>
  <si>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</si>
  <si>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</si>
  <si>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</si>
  <si>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</si>
  <si>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</si>
  <si>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</si>
  <si>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</si>
  <si>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</si>
  <si>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</si>
  <si>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</si>
  <si>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</si>
  <si>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</si>
  <si>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</si>
  <si>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</si>
  <si>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</si>
  <si>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</si>
  <si>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</si>
  <si>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</si>
  <si>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</si>
  <si>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</si>
  <si>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</si>
  <si>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</si>
  <si>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</si>
  <si>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</si>
  <si>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</si>
  <si>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</si>
  <si>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</si>
  <si>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</si>
  <si>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</si>
  <si>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</si>
  <si>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</si>
  <si>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</si>
  <si>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</si>
  <si>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</si>
  <si>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</si>
  <si>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</si>
  <si>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</si>
  <si>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</si>
  <si>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</si>
  <si>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</si>
  <si>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</si>
  <si>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</si>
  <si>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</si>
  <si>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</si>
  <si>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</si>
  <si>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</si>
  <si>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</si>
  <si>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</si>
  <si>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</si>
  <si>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</si>
  <si>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</si>
  <si>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</si>
  <si>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</si>
  <si>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</si>
  <si>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</si>
  <si>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</si>
  <si>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</si>
  <si>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</si>
  <si>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</si>
  <si>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</si>
  <si>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</si>
  <si>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</si>
  <si>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</si>
  <si>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</si>
  <si>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</si>
  <si>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</si>
  <si>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</si>
  <si>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</si>
  <si>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</si>
  <si>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</si>
  <si>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</si>
  <si>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</si>
  <si>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</si>
  <si>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</si>
  <si>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</si>
  <si>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</si>
  <si>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</si>
  <si>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</si>
  <si>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</si>
  <si>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</si>
  <si>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</si>
  <si>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</si>
  <si>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</si>
  <si>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</si>
  <si>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</si>
  <si>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</si>
  <si>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</si>
  <si>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</si>
  <si>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</si>
  <si>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</si>
  <si>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</si>
  <si>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</si>
  <si>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</si>
  <si>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</si>
  <si>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</si>
  <si>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</si>
  <si>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</si>
  <si>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</si>
  <si>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</si>
  <si>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</si>
  <si>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</si>
  <si>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</si>
  <si>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</si>
  <si>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</si>
  <si>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</si>
  <si>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</si>
  <si>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</si>
  <si>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</si>
  <si>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</si>
  <si>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</si>
  <si>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</si>
  <si>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</si>
  <si>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</si>
  <si>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</si>
  <si>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</si>
  <si>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</si>
  <si>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</si>
  <si>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</si>
  <si>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</si>
  <si>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</si>
  <si>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</si>
  <si>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</si>
  <si>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</si>
  <si>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</si>
  <si>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</si>
  <si>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</si>
  <si>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</si>
  <si>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</si>
  <si>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</si>
  <si>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</si>
  <si>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</si>
  <si>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</si>
  <si>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</si>
  <si>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</si>
  <si>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</si>
  <si>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</si>
  <si>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</si>
  <si>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</si>
  <si>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</si>
  <si>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</si>
  <si>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</si>
  <si>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</si>
  <si>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</si>
  <si>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</si>
  <si>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</si>
  <si>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</si>
  <si>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</si>
  <si>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</si>
  <si>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</si>
  <si>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</si>
  <si>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</si>
  <si>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</si>
  <si>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</si>
  <si>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</si>
  <si>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</si>
  <si>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</si>
  <si>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</si>
  <si>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</si>
  <si>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</si>
  <si>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</si>
  <si>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</si>
  <si>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</si>
  <si>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</si>
  <si>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</si>
  <si>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</si>
  <si>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</si>
  <si>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</si>
  <si>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</si>
  <si>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</si>
  <si>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</si>
  <si>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</si>
  <si>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</si>
  <si>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</si>
  <si>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</si>
  <si>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</si>
  <si>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</si>
  <si>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</si>
  <si>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</si>
  <si>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</si>
  <si>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</si>
  <si>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</si>
  <si>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</si>
  <si>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</si>
  <si>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</si>
  <si>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</si>
  <si>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</si>
  <si>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</si>
  <si>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</si>
  <si>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</si>
  <si>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</si>
  <si>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</si>
  <si>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</si>
  <si>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</si>
  <si>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</si>
  <si>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</si>
  <si>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</si>
  <si>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</si>
  <si>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</si>
  <si>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</si>
  <si>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</si>
  <si>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</si>
  <si>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</si>
  <si>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</si>
  <si>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</si>
  <si>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</si>
  <si>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</si>
  <si>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</si>
  <si>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</si>
  <si>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</si>
  <si>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</si>
  <si>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</si>
  <si>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</si>
  <si>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</si>
  <si>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</si>
  <si>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</si>
  <si>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</si>
  <si>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</si>
  <si>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</si>
  <si>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</si>
  <si>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</si>
  <si>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</si>
  <si>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</si>
  <si>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</si>
  <si>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</si>
  <si>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</si>
  <si>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</si>
  <si>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</si>
  <si>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</si>
  <si>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</si>
  <si>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</si>
  <si>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</si>
  <si>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</si>
  <si>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</si>
  <si>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</si>
  <si>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</si>
  <si>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</si>
  <si>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</si>
  <si>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</si>
  <si>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</si>
  <si>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</si>
  <si>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</si>
  <si>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</si>
  <si>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</si>
  <si>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</si>
  <si>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</si>
  <si>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</si>
  <si>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</si>
  <si>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</si>
  <si>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</si>
  <si>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</si>
  <si>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</si>
  <si>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</si>
  <si>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</si>
  <si>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</si>
  <si>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</si>
  <si>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</si>
  <si>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</si>
  <si>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</si>
  <si>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</si>
  <si>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</si>
  <si>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</si>
  <si>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</si>
  <si>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</si>
  <si>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</si>
  <si>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</si>
  <si>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</si>
  <si>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</si>
  <si>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</si>
  <si>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</si>
  <si>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</si>
  <si>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</si>
  <si>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</si>
  <si>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</si>
  <si>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</si>
  <si>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</si>
  <si>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</si>
  <si>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</si>
  <si>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</si>
  <si>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</si>
  <si>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</si>
  <si>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</si>
  <si>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</si>
  <si>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</si>
  <si>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</si>
  <si>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</si>
  <si>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</si>
  <si>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</si>
  <si>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</si>
  <si>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</si>
  <si>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</si>
  <si>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</si>
  <si>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</si>
  <si>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</si>
  <si>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</si>
  <si>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</si>
  <si>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</si>
  <si>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</si>
  <si>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</si>
  <si>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</si>
  <si>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</si>
  <si>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</si>
  <si>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</si>
  <si>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</si>
  <si>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</si>
  <si>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</si>
  <si>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</si>
  <si>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</si>
  <si>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</si>
  <si>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</si>
  <si>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</si>
  <si>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</si>
  <si>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</si>
  <si>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</si>
  <si>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</si>
  <si>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</si>
  <si>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</si>
  <si>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</si>
  <si>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</si>
  <si>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</si>
  <si>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</si>
  <si>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</si>
  <si>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</si>
  <si>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</si>
  <si>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</si>
  <si>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</si>
  <si>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</si>
  <si>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</si>
  <si>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</si>
  <si>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</si>
  <si>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</si>
  <si>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</si>
  <si>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</si>
  <si>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</si>
  <si>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</si>
  <si>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</si>
  <si>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</si>
  <si>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</si>
  <si>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</si>
  <si>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</si>
  <si>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</si>
  <si>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</si>
  <si>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</si>
  <si>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</si>
  <si>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</si>
  <si>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</si>
  <si>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</si>
  <si>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</si>
  <si>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</si>
  <si>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</si>
  <si>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</si>
  <si>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</si>
  <si>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</si>
  <si>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</si>
  <si>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</si>
  <si>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</si>
  <si>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</si>
  <si>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</si>
  <si>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</si>
  <si>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</si>
  <si>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</si>
  <si>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</si>
  <si>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</si>
  <si>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</si>
  <si>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</si>
  <si>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</si>
  <si>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</si>
  <si>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</si>
  <si>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</si>
  <si>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</si>
  <si>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</si>
  <si>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</si>
  <si>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</si>
  <si>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</si>
  <si>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</si>
  <si>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</si>
  <si>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</si>
  <si>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</si>
  <si>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</si>
  <si>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</si>
  <si>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</si>
  <si>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</si>
  <si>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</si>
  <si>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</si>
  <si>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</si>
  <si>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</si>
  <si>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</si>
  <si>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</si>
  <si>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</si>
  <si>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</si>
  <si>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</si>
  <si>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</si>
  <si>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</si>
  <si>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</si>
  <si>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</si>
  <si>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</si>
  <si>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</si>
  <si>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</si>
  <si>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</si>
  <si>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</si>
  <si>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</si>
  <si>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</si>
  <si>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</si>
  <si>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</si>
  <si>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</si>
  <si>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</si>
  <si>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</si>
  <si>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</si>
  <si>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</si>
  <si>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</si>
  <si>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</si>
  <si>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</si>
  <si>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</si>
  <si>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</si>
  <si>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</si>
  <si>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</si>
  <si>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</si>
  <si>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</si>
  <si>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</si>
  <si>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</si>
  <si>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</si>
  <si>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</si>
  <si>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</si>
  <si>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</si>
  <si>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</si>
  <si>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</si>
  <si>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</si>
  <si>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</si>
  <si>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</si>
  <si>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</si>
  <si>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</si>
  <si>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</si>
  <si>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</si>
  <si>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</si>
  <si>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</si>
  <si>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</si>
  <si>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</si>
  <si>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</si>
  <si>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</si>
  <si>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</si>
  <si>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</si>
  <si>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</si>
  <si>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</si>
  <si>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</si>
  <si>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</si>
  <si>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</si>
  <si>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</si>
  <si>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</si>
  <si>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</si>
  <si>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</si>
  <si>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</si>
  <si>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</si>
  <si>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</si>
  <si>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</si>
  <si>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</si>
  <si>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</si>
  <si>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</si>
  <si>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</si>
  <si>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</si>
  <si>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</si>
  <si>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</si>
  <si>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</si>
  <si>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</si>
  <si>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</si>
  <si>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</si>
  <si>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</si>
  <si>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</si>
  <si>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</si>
  <si>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</si>
  <si>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</si>
  <si>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</si>
  <si>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</si>
  <si>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</si>
  <si>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</si>
  <si>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</si>
  <si>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</si>
  <si>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</si>
  <si>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</si>
  <si>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</si>
  <si>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</si>
  <si>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</si>
  <si>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</si>
  <si>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</si>
  <si>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</si>
  <si>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</si>
  <si>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</si>
  <si>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</si>
  <si>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</si>
  <si>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</si>
  <si>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</si>
  <si>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</si>
  <si>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</si>
  <si>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</si>
  <si>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</si>
  <si>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</si>
  <si>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</si>
  <si>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</si>
  <si>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</si>
  <si>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</si>
  <si>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</si>
  <si>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</si>
  <si>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</si>
  <si>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</si>
  <si>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</si>
  <si>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</si>
  <si>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</si>
  <si>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</si>
  <si>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</si>
  <si>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</si>
  <si>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</si>
  <si>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</si>
  <si>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</si>
  <si>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</si>
  <si>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</si>
  <si>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</si>
  <si>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</si>
  <si>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</si>
  <si>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</si>
  <si>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</si>
  <si>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</si>
  <si>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</si>
  <si>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</si>
  <si>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</si>
  <si>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</si>
  <si>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</si>
  <si>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</si>
  <si>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</si>
  <si>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</si>
  <si>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</si>
  <si>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</si>
  <si>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</si>
  <si>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</si>
  <si>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</si>
  <si>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</si>
  <si>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</si>
  <si>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</si>
  <si>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</si>
  <si>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</si>
  <si>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</si>
  <si>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</si>
  <si>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</si>
  <si>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</si>
  <si>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</si>
  <si>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</si>
  <si>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</si>
  <si>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</si>
  <si>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</si>
  <si>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</si>
  <si>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</si>
  <si>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</si>
  <si>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</si>
  <si>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</si>
  <si>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</si>
  <si>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</si>
  <si>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</si>
  <si>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</si>
  <si>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</si>
  <si>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</si>
  <si>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</si>
  <si>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</si>
  <si>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</si>
  <si>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</si>
  <si>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</si>
  <si>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</si>
  <si>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</si>
  <si>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</si>
  <si>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</si>
  <si>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</si>
  <si>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</si>
  <si>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</si>
  <si>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</si>
  <si>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</si>
  <si>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</si>
  <si>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</si>
  <si>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</si>
  <si>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</si>
  <si>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</si>
  <si>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</si>
  <si>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</si>
  <si>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</si>
  <si>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</si>
  <si>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</si>
  <si>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</si>
  <si>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</si>
  <si>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</si>
  <si>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</si>
  <si>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</si>
  <si>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</si>
  <si>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</si>
  <si>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</si>
  <si>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</si>
  <si>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</si>
  <si>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</si>
  <si>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</si>
  <si>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</si>
  <si>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</si>
  <si>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</si>
  <si>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</si>
  <si>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</si>
  <si>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</si>
  <si>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</si>
  <si>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</si>
  <si>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</si>
  <si>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</si>
  <si>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</si>
  <si>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</si>
  <si>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</si>
  <si>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</si>
  <si>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</si>
  <si>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</si>
  <si>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</si>
  <si>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</si>
  <si>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</si>
  <si>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</si>
  <si>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</si>
  <si>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</si>
  <si>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</si>
  <si>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</si>
  <si>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</si>
  <si>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</si>
  <si>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</si>
  <si>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</si>
  <si>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</si>
  <si>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</si>
  <si>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</si>
  <si>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</si>
  <si>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</si>
  <si>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</si>
  <si>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</si>
  <si>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</si>
  <si>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</si>
  <si>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</si>
  <si>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</si>
  <si>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</si>
  <si>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</si>
  <si>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</si>
  <si>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</si>
  <si>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</si>
  <si>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</si>
  <si>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</si>
  <si>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</si>
  <si>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</si>
  <si>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</si>
  <si>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</si>
  <si>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</si>
  <si>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</si>
  <si>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</si>
  <si>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</si>
  <si>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</si>
  <si>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</si>
  <si>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</si>
  <si>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</si>
  <si>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</si>
  <si>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</si>
  <si>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</si>
  <si>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</si>
  <si>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</si>
  <si>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</si>
  <si>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</si>
  <si>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</si>
  <si>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</si>
  <si>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</si>
  <si>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</si>
  <si>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</si>
  <si>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</si>
  <si>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</si>
  <si>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</si>
  <si>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</si>
  <si>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</si>
  <si>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</si>
  <si>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</si>
  <si>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</si>
  <si>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</si>
  <si>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</si>
  <si>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</si>
  <si>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</si>
  <si>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</si>
  <si>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</si>
  <si>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</si>
  <si>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</si>
  <si>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</si>
  <si>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</si>
  <si>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</si>
  <si>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</si>
  <si>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</si>
  <si>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</si>
  <si>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</si>
  <si>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</si>
  <si>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</si>
  <si>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</si>
  <si>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</si>
  <si>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</si>
  <si>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</si>
  <si>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</si>
  <si>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</si>
  <si>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</si>
  <si>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</si>
  <si>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</si>
  <si>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</si>
  <si>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</si>
  <si>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</si>
  <si>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</si>
  <si>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</si>
  <si>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</si>
  <si>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</si>
  <si>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</si>
  <si>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</si>
  <si>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</si>
  <si>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</si>
  <si>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</si>
  <si>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</si>
  <si>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</si>
  <si>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</si>
  <si>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</si>
  <si>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</si>
  <si>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</si>
  <si>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</si>
  <si>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</si>
  <si>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</si>
  <si>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</si>
  <si>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</si>
  <si>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</si>
  <si>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</si>
  <si>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</si>
  <si>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</si>
  <si>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</si>
  <si>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</si>
  <si>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</si>
  <si>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</si>
  <si>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</si>
  <si>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</si>
  <si>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</si>
  <si>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</si>
  <si>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</si>
  <si>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</si>
  <si>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</si>
  <si>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</si>
  <si>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</si>
  <si>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</si>
  <si>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</si>
  <si>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</si>
  <si>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</si>
  <si>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</si>
  <si>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</si>
  <si>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</si>
  <si>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</si>
  <si>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</si>
  <si>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</si>
  <si>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</si>
  <si>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</si>
  <si>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</si>
  <si>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</si>
  <si>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</si>
  <si>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</si>
  <si>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</si>
  <si>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</si>
  <si>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</si>
  <si>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</si>
  <si>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</si>
  <si>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</si>
  <si>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</si>
  <si>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</si>
  <si>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</si>
  <si>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</si>
  <si>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</si>
  <si>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</si>
  <si>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</si>
  <si>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</si>
  <si>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</si>
  <si>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</si>
  <si>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</si>
  <si>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</si>
  <si>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</si>
  <si>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</si>
  <si>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</si>
  <si>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</si>
  <si>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</si>
  <si>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</si>
  <si>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</si>
  <si>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</si>
  <si>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</si>
  <si>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</si>
  <si>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</si>
  <si>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</si>
  <si>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</si>
  <si>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</si>
  <si>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</si>
  <si>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</si>
  <si>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</si>
  <si>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</si>
  <si>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</si>
  <si>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</si>
  <si>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</si>
  <si>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</si>
  <si>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</si>
  <si>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</si>
  <si>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</si>
  <si>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</si>
  <si>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</si>
  <si>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</si>
  <si>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</si>
  <si>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</si>
  <si>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</si>
  <si>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</si>
  <si>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</si>
  <si>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</si>
  <si>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</si>
  <si>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</si>
  <si>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</si>
  <si>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</si>
  <si>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</si>
  <si>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</si>
  <si>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</si>
  <si>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</si>
  <si>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</si>
  <si>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</si>
  <si>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</si>
  <si>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</si>
  <si>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</si>
  <si>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</si>
  <si>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</si>
  <si>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</si>
  <si>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</si>
  <si>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</si>
  <si>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</si>
  <si>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</si>
  <si>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</si>
  <si>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</si>
  <si>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</si>
  <si>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</si>
  <si>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</si>
  <si>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</si>
  <si>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</si>
  <si>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</si>
  <si>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</si>
  <si>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</si>
  <si>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</si>
  <si>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</si>
  <si>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</si>
  <si>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</si>
  <si>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</si>
  <si>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</si>
  <si>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</si>
  <si>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</si>
  <si>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</si>
  <si>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</si>
  <si>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</si>
  <si>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</si>
  <si>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</si>
  <si>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</si>
  <si>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</si>
  <si>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</si>
  <si>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</si>
  <si>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</si>
  <si>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</si>
  <si>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</si>
  <si>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</si>
  <si>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</si>
  <si>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</si>
  <si>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</si>
  <si>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</si>
  <si>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</si>
  <si>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</si>
  <si>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</si>
  <si>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</si>
  <si>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</si>
  <si>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</si>
  <si>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</si>
  <si>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</si>
  <si>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</si>
  <si>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</si>
  <si>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</si>
  <si>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</si>
  <si>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</si>
  <si>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</si>
  <si>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</si>
  <si>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</si>
  <si>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</si>
  <si>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</si>
  <si>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</si>
  <si>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</si>
  <si>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</si>
  <si>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</si>
  <si>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</si>
  <si>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</si>
  <si>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</si>
  <si>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</si>
  <si>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</si>
  <si>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</si>
  <si>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</si>
  <si>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</si>
  <si>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</si>
  <si>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</si>
  <si>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</si>
  <si>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</si>
  <si>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</si>
  <si>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</si>
  <si>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</si>
  <si>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</si>
  <si>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</si>
  <si>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</si>
  <si>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</si>
  <si>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</si>
  <si>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</si>
  <si>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</si>
  <si>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</si>
  <si>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</si>
  <si>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</si>
  <si>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</si>
  <si>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</si>
  <si>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</si>
  <si>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</si>
  <si>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</si>
  <si>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</si>
  <si>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</si>
  <si>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</si>
  <si>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</si>
  <si>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</si>
  <si>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</si>
  <si>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</si>
  <si>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</si>
  <si>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</si>
  <si>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</si>
  <si>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</si>
  <si>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</si>
  <si>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</si>
  <si>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</si>
  <si>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</si>
  <si>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</si>
  <si>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</si>
  <si>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</si>
  <si>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</si>
  <si>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</si>
  <si>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</si>
  <si>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</si>
  <si>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</si>
  <si>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</si>
  <si>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</si>
  <si>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</si>
  <si>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</si>
  <si>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</si>
  <si>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</si>
  <si>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</si>
  <si>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</si>
  <si>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</si>
  <si>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</si>
  <si>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</si>
  <si>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</si>
  <si>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</si>
  <si>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</si>
  <si>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</si>
  <si>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</si>
  <si>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</si>
  <si>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</si>
  <si>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</si>
  <si>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</si>
  <si>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</si>
  <si>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</si>
  <si>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</si>
  <si>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</si>
  <si>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</si>
  <si>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</si>
  <si>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</si>
  <si>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</si>
  <si>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</si>
  <si>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</si>
  <si>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</si>
  <si>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</si>
  <si>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</si>
  <si>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</si>
  <si>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</si>
  <si>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</si>
  <si>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</si>
  <si>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</si>
  <si>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</si>
  <si>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</si>
  <si>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</si>
  <si>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</si>
  <si>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</si>
  <si>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</si>
  <si>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</si>
  <si>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</si>
  <si>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</si>
  <si>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</si>
  <si>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</si>
  <si>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</si>
  <si>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</si>
  <si>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</si>
  <si>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</si>
  <si>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</si>
  <si>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</si>
  <si>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</si>
  <si>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</si>
  <si>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</si>
  <si>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</si>
  <si>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</si>
  <si>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</si>
  <si>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</si>
  <si>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</si>
  <si>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</si>
  <si>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</si>
  <si>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</si>
  <si>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</si>
  <si>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</si>
  <si>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</si>
  <si>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</si>
  <si>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</si>
  <si>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</si>
  <si>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</si>
  <si>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</si>
  <si>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</si>
  <si>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</si>
  <si>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</si>
  <si>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</si>
  <si>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</si>
  <si>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</si>
  <si>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</si>
  <si>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</si>
  <si>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</si>
  <si>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</si>
  <si>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</si>
  <si>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</si>
  <si>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</si>
  <si>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</si>
  <si>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</si>
  <si>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</si>
  <si>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</si>
  <si>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</si>
  <si>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</si>
  <si>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</si>
  <si>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</si>
  <si>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</si>
  <si>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</si>
  <si>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</si>
  <si>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</si>
  <si>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</si>
  <si>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</si>
  <si>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</si>
  <si>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</si>
  <si>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</si>
  <si>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</si>
  <si>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</si>
  <si>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</si>
  <si>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</si>
  <si>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</si>
  <si>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</si>
  <si>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</si>
  <si>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</si>
  <si>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</si>
  <si>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</si>
  <si>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</si>
  <si>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</si>
  <si>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</si>
  <si>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</si>
  <si>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</si>
  <si>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</si>
  <si>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</si>
  <si>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</si>
  <si>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</si>
  <si>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</si>
  <si>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</si>
  <si>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</si>
  <si>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</si>
  <si>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</si>
  <si>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</si>
  <si>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</si>
  <si>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</si>
  <si>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</si>
  <si>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</si>
  <si>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</si>
  <si>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</si>
  <si>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</si>
  <si>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</si>
  <si>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</si>
  <si>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</si>
  <si>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</si>
  <si>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</si>
  <si>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</si>
  <si>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</si>
  <si>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</si>
  <si>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</si>
  <si>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</si>
  <si>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</si>
  <si>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</si>
  <si>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</si>
  <si>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</si>
  <si>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</si>
  <si>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</si>
  <si>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</si>
  <si>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</si>
  <si>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</si>
  <si>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</si>
  <si>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</si>
  <si>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</si>
  <si>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</si>
  <si>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</si>
  <si>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</si>
  <si>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</si>
  <si>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</si>
  <si>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</si>
  <si>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</si>
  <si>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</si>
  <si>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</si>
  <si>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</si>
  <si>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</si>
  <si>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</si>
  <si>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</si>
  <si>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</si>
  <si>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</si>
  <si>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</si>
  <si>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</si>
  <si>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</si>
  <si>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</si>
  <si>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</si>
  <si>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</si>
  <si>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</si>
  <si>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</si>
  <si>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</si>
  <si>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</si>
  <si>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</si>
  <si>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</si>
  <si>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</si>
  <si>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</si>
  <si>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</si>
  <si>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</si>
  <si>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</si>
  <si>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</si>
  <si>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</si>
  <si>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</si>
  <si>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</si>
  <si>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</si>
  <si>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</si>
  <si>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</si>
  <si>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</si>
  <si>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</si>
  <si>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</si>
  <si>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</si>
  <si>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</si>
  <si>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</si>
  <si>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</si>
  <si>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</si>
  <si>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</si>
  <si>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</si>
  <si>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</si>
  <si>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</si>
  <si>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</si>
  <si>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</si>
  <si>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</si>
  <si>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</si>
  <si>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</si>
  <si>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</si>
  <si>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</si>
  <si>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</si>
  <si>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</si>
  <si>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</si>
  <si>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</si>
  <si>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</si>
  <si>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</si>
  <si>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</si>
  <si>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</si>
  <si>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</si>
  <si>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</si>
  <si>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</si>
  <si>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</si>
  <si>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</si>
  <si>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</si>
  <si>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</si>
  <si>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</si>
  <si>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</si>
  <si>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</si>
  <si>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</si>
  <si>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</si>
  <si>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</si>
  <si>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</si>
  <si>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</si>
  <si>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NO PCM</t>
  </si>
  <si>
    <t>was access issue as site has Access night issue usf area /team need 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</si>
  <si>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</si>
  <si>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</si>
  <si>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</si>
  <si>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</si>
  <si>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</si>
  <si>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</si>
  <si>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PCM-20251028-00000257</t>
  </si>
  <si>
    <t>site under night access , team will check by morning , team out of coverage suspecting at site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</si>
</sst>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4" totalsRowShown="0" headerRowDxfId="157" dataDxfId="156" headerRowBorderDxfId="154" tableBorderDxfId="155" totalsRowBorderDxfId="153">
  <autoFilter ref="A1:CJ20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1" totalsRowShown="0" headerRowDxfId="48" dataDxfId="47" headerRowBorderDxfId="45" tableBorderDxfId="46" totalsRowBorderDxfId="44">
  <autoFilter ref="A1:L19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0" totalsRowShown="0" headerRowDxfId="15" dataDxfId="14" headerRowBorderDxfId="12" tableBorderDxfId="13">
  <autoFilter ref="A1:L10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K13" sqref="K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295.32442812500085</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45958.272854050927</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45958.272854050927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45958.272854050927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45958.272854050927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45958.272854050927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45958.272854050927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45958.272854050927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45958.272854050927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45958.272854050927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45958.272854050927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45958.272854050927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45958.272854050927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45958.272854050927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45958.272854050927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45958.272854050927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45958.272854050927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45958.272854050927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45958.272854050927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45958.272854050927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45958.272854050927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45958.272854050927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45958.272854050927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45958.272854050927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45958.272854050927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45958.272854050927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45958.272854050927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45958.272854050927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45958.272854050927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45958.272854050927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45958.272854050927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45958.272854050927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45958.272854050927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45958.272854050927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45958.272854050927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45958.272854050927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45958.272854050927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45958.272854050927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45958.272854050927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45958.272854050927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45958.272854050927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45958.272854050927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45958.272854050927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45958.272854050927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45958.272854050927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45958.272854050927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45958.272854050927</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45958.272854050927</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09A9354D-CB8D-4303-B9F2-AADFBA35E327}"/>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4"/>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133.27301608796552</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9"/>
      <c r="E4" s="114"/>
      <c r="F4" s="115"/>
      <c r="G4" s="116">
        <f ca="1">IFERROR(NOW()-F4,"-")</f>
        <v>45958.272854050927</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45958.272854050927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45958.272854050927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45958.272854050927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45958.272854050927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45958.272854050927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45958.272854050927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45958.272854050927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45958.272854050927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45958.272854050927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45958.272854050927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45958.272854050927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45958.272854050927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45958.272854050927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45958.272854050927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45958.272854050927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45958.272854050927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45958.272854050927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45958.272854050927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45958.272854050927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45958.272854050927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45958.272854050927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45958.272854050927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45958.272854050927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45958.272854050927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45958.272854050927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45958.272854050927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45958.272854050927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45958.272854050927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45958.272854050927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45958.272854050927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45958.272854050927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45958.272854050927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45958.272854050927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45958.272854050927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45958.272854050927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45958.272854050927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45958.272854050927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45958.272854050927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45958.272854050927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45958.272854050927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45958.272854050927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45958.272854050927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45958.272854050927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45958.272854050927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45958.272854050927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45958.272854050927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45958.272854050927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45958.272854050927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45958.272854050927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45958.272854050927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45958.272854050927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45958.272854050927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45958.272854050927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45958.272854050927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45958.272854050927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61"/>
      <c r="B60" s="162" t="str">
        <f>IFERROR(VLOOKUP(D60,DB!A:K,11,0),"")</f>
        <v/>
      </c>
      <c r="C60" s="162"/>
      <c r="D60" s="162"/>
      <c r="E60" s="163"/>
      <c r="F60" s="164"/>
      <c r="G60" s="165">
        <f ca="1">IFERROR(NOW()-F60,"-")</f>
        <v>45958.272854050927</v>
      </c>
      <c r="H60" s="164"/>
      <c r="I60" s="162" t="str">
        <f>IFERROR(VLOOKUP(D60,DB!A:F,6,0),"")</f>
        <v/>
      </c>
      <c r="J60" s="162" t="str">
        <f>IFERROR(VLOOKUP(D60,DB!A:G,7,0),"")</f>
        <v/>
      </c>
      <c r="K60" s="166"/>
      <c r="L60" s="162" t="str">
        <f>IFERROR(VLOOKUP(D60,DB!A:I,9,0),"")</f>
        <v/>
      </c>
      <c r="M60" s="162"/>
      <c r="N60" s="162"/>
      <c r="O60" s="162"/>
      <c r="P60" s="162"/>
      <c r="Q60" s="162"/>
      <c r="R60" s="162"/>
      <c r="S60" s="162"/>
      <c r="T60" s="162"/>
      <c r="U60" s="162"/>
      <c r="V60" s="162"/>
      <c r="W60" s="162"/>
      <c r="X60" s="162"/>
      <c r="Y60" s="162"/>
      <c r="Z60" s="162"/>
      <c r="AA60" s="162"/>
      <c r="AB60" s="162"/>
      <c r="AC60" s="162"/>
      <c r="AD60" s="162"/>
      <c r="AE60" s="162"/>
      <c r="AF60" s="162"/>
      <c r="AG60" s="162"/>
      <c r="AH60" s="162"/>
      <c r="AI60" s="162"/>
      <c r="AJ60" s="162"/>
      <c r="AK60" s="162"/>
      <c r="AL60" s="162"/>
      <c r="AM60" s="162"/>
      <c r="AN60" s="162"/>
      <c r="AO60" s="162"/>
      <c r="AP60" s="162"/>
      <c r="AQ60" s="162"/>
      <c r="AR60" s="162"/>
      <c r="AS60" s="162"/>
      <c r="AT60" s="162"/>
      <c r="AU60" s="162"/>
      <c r="AV60" s="162"/>
      <c r="AW60" s="162"/>
      <c r="AX60" s="162"/>
      <c r="AY60" s="162"/>
      <c r="AZ60" s="162"/>
      <c r="BA60" s="162"/>
      <c r="BB60" s="162"/>
      <c r="BC60" s="162"/>
      <c r="BD60" s="162"/>
      <c r="BE60" s="162"/>
      <c r="BF60" s="162"/>
      <c r="BG60" s="162"/>
      <c r="BH60" s="162"/>
      <c r="BI60" s="162"/>
      <c r="BJ60" s="162"/>
      <c r="BK60" s="162"/>
      <c r="BL60" s="162"/>
      <c r="BM60" s="162"/>
      <c r="BN60" s="162"/>
      <c r="BO60" s="162"/>
      <c r="BP60" s="162"/>
      <c r="BQ60" s="162"/>
      <c r="BR60" s="162"/>
      <c r="BS60" s="162"/>
      <c r="BT60" s="162"/>
      <c r="BU60" s="162"/>
      <c r="BV60" s="162"/>
      <c r="BW60" s="162"/>
      <c r="BX60" s="162"/>
      <c r="BY60" s="162"/>
      <c r="BZ60" s="162"/>
      <c r="CA60" s="162"/>
      <c r="CB60" s="162"/>
      <c r="CC60" s="162"/>
      <c r="CD60" s="162"/>
      <c r="CE60" s="162"/>
      <c r="CF60" s="162"/>
      <c r="CG60" s="162"/>
      <c r="CH60" s="162"/>
      <c r="CI60" s="162"/>
      <c r="CJ60" s="167"/>
    </row>
    <row r="61" spans="1:88" ht="31.5" customHeight="1">
      <c r="A61" s="113"/>
      <c r="B61" s="18" t="str">
        <f>IFERROR(VLOOKUP(D61,DB!A:K,11,0),"")</f>
        <v/>
      </c>
      <c r="C61" s="18"/>
      <c r="D61" s="18"/>
      <c r="E61" s="114"/>
      <c r="F61" s="115"/>
      <c r="G61" s="116">
        <f ca="1">IFERROR(NOW()-F61,"-")</f>
        <v>45958.272854050927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45958.272854050927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45958.272854050927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45958.272854050927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45958.272854050927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45958.272854050927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45958.272854050927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45958.272854050927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45958.272854050927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45958.272854050927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45958.272854050927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45958.272854050927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45958.272854050927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45958.272854050927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45958.272854050927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45958.272854050927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45958.272854050927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45958.272854050927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45958.272854050927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45958.272854050927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45958.272854050927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45958.272854050927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45958.272854050927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45958.272854050927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45958.272854050927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45958.272854050927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45958.272854050927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45958.272854050927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45958.272854050927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45958.272854050927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45958.272854050927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45958.272854050927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45958.272854050927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45958.272854050927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45958.272854050927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45958.272854050927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45958.272854050927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45958.272854050927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45958.272854050927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45958.272854050927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45958.272854050927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45958.272854050927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45958.272854050927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45958.272854050927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45958.272854050927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45958.272854050927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45958.272854050927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45958.272854050927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45958.272854050927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45958.272854050927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45958.272854050927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45958.272854050927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45958.272854050927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45958.272854050927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45958.272854050927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45958.272854050927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45958.272854050927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45958.272854050927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45958.272854050927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45958.272854050927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45958.272854050927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45958.272854050927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45958.272854050927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45958.272854050927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45958.272854050927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45958.272854050927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45958.272854050927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45958.272854050927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45958.272854050927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45958.272854050927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45958.272854050927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45958.272854050927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45958.272854050927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45958.272854050927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45958.272854050927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45958.272854050927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45958.272854050927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45958.272854050927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45958.272854050927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45958.272854050927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45958.272854050927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45958.272854050927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45958.272854050927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45958.272854050927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45958.272854050927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45958.272854050927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45958.272854050927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45958.272854050927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45958.272854050927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45958.272854050927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45958.272854050927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45958.272854050927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45958.272854050927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45958.272854050927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45958.272854050927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45958.272854050927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45958.272854050927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45958.272854050927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45958.272854050927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45958.272854050927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45958.272854050927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45958.272854050927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45958.272854050927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45958.272854050927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45958.272854050927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45958.272854050927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45958.272854050927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45958.272854050927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45958.272854050927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45958.272854050927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45958.272854050927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45958.272854050927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45958.272854050927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45958.272854050927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45958.272854050927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45958.272854050927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45958.272854050927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45958.272854050927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45958.272854050927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45958.272854050927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45958.272854050927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45958.272854050927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45958.272854050927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45958.272854050927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45958.272854050927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45958.272854050927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45958.272854050927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45958.272854050927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45958.272854050927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45958.272854050927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45958.272854050927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45958.272854050927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45958.272854050927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45958.272854050927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45958.272854050927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45958.272854050927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45958.272854050927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45958.272854050927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45958.272854050927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45958.272854050927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45958.272854050927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45958.272854050927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45958.272854050927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61"/>
      <c r="B204" s="162" t="str">
        <f>IFERROR(VLOOKUP(D204,DB!A:K,11,0),"")</f>
        <v/>
      </c>
      <c r="C204" s="162"/>
      <c r="D204" s="162"/>
      <c r="E204" s="163"/>
      <c r="F204" s="164"/>
      <c r="G204" s="165">
        <f ca="1">IFERROR(NOW()-F204,"-")</f>
        <v>45958.272854050927</v>
      </c>
      <c r="H204" s="164"/>
      <c r="I204" s="162" t="str">
        <f>IFERROR(VLOOKUP(D204,DB!A:F,6,0),"")</f>
        <v/>
      </c>
      <c r="J204" s="162" t="str">
        <f>IFERROR(VLOOKUP(D204,DB!A:G,7,0),"")</f>
        <v/>
      </c>
      <c r="K204" s="166"/>
      <c r="L204" s="162" t="str">
        <f>IFERROR(VLOOKUP(D204,DB!A:I,9,0),"")</f>
        <v/>
      </c>
      <c r="M204" s="162"/>
      <c r="N204" s="162"/>
      <c r="O204" s="162"/>
      <c r="P204" s="162"/>
      <c r="Q204" s="162"/>
      <c r="R204" s="162"/>
      <c r="S204" s="162"/>
      <c r="T204" s="162"/>
      <c r="U204" s="162"/>
      <c r="V204" s="162"/>
      <c r="W204" s="162"/>
      <c r="X204" s="162"/>
      <c r="Y204" s="162"/>
      <c r="Z204" s="162"/>
      <c r="AA204" s="162"/>
      <c r="AB204" s="162"/>
      <c r="AC204" s="162"/>
      <c r="AD204" s="162"/>
      <c r="AE204" s="162"/>
      <c r="AF204" s="162"/>
      <c r="AG204" s="162"/>
      <c r="AH204" s="162"/>
      <c r="AI204" s="162"/>
      <c r="AJ204" s="162"/>
      <c r="AK204" s="162"/>
      <c r="AL204" s="162"/>
      <c r="AM204" s="162"/>
      <c r="AN204" s="162"/>
      <c r="AO204" s="162"/>
      <c r="AP204" s="162"/>
      <c r="AQ204" s="162"/>
      <c r="AR204" s="162"/>
      <c r="AS204" s="162"/>
      <c r="AT204" s="162"/>
      <c r="AU204" s="162"/>
      <c r="AV204" s="162"/>
      <c r="AW204" s="162"/>
      <c r="AX204" s="162"/>
      <c r="AY204" s="162"/>
      <c r="AZ204" s="162"/>
      <c r="BA204" s="162"/>
      <c r="BB204" s="162"/>
      <c r="BC204" s="162"/>
      <c r="BD204" s="162"/>
      <c r="BE204" s="162"/>
      <c r="BF204" s="162"/>
      <c r="BG204" s="162"/>
      <c r="BH204" s="162"/>
      <c r="BI204" s="162"/>
      <c r="BJ204" s="162"/>
      <c r="BK204" s="162"/>
      <c r="BL204" s="162"/>
      <c r="BM204" s="162"/>
      <c r="BN204" s="162"/>
      <c r="BO204" s="162"/>
      <c r="BP204" s="162"/>
      <c r="BQ204" s="162"/>
      <c r="BR204" s="162"/>
      <c r="BS204" s="162"/>
      <c r="BT204" s="162"/>
      <c r="BU204" s="162"/>
      <c r="BV204" s="162"/>
      <c r="BW204" s="162"/>
      <c r="BX204" s="162"/>
      <c r="BY204" s="162"/>
      <c r="BZ204" s="162"/>
      <c r="CA204" s="162"/>
      <c r="CB204" s="162"/>
      <c r="CC204" s="162"/>
      <c r="CD204" s="162"/>
      <c r="CE204" s="162"/>
      <c r="CF204" s="162"/>
      <c r="CG204" s="162"/>
      <c r="CH204" s="162"/>
      <c r="CI204" s="162"/>
      <c r="CJ204" s="167"/>
    </row>
  </sheetData>
  <dataValidations count="2">
    <dataValidation allowBlank="1" showInputMessage="1" showErrorMessage="1" sqref="E1" xr:uid="{4D935161-CDD3-4592-B877-3FB59C99E142}"/>
    <dataValidation type="list" allowBlank="1" showInputMessage="1" showErrorMessage="1" sqref="E3:E20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45958.272854050927</v>
      </c>
      <c r="H2" s="22"/>
      <c r="I2" s="19" t="str">
        <f>IFERROR(VLOOKUP(D2,DB!A:F,6,0),"")</f>
        <v/>
      </c>
      <c r="J2" s="18" t="str">
        <f>IFERROR(VLOOKUP(D2,DB!A:G,7,0),"")</f>
        <v/>
      </c>
      <c r="K2" s="46"/>
      <c r="L2" s="23" t="str">
        <f>IFERROR(VLOOKUP(D2,DB!A:I,9,0),"")</f>
        <v/>
      </c>
    </row>
    <row r="3" spans="1:13" ht="15" customHeight="1">
      <c r="A3" s="19"/>
      <c r="B3" s="63" t="str">
        <f>IFERROR(VLOOKUP(D3,DB!A:K,11,0),"")</f>
        <v/>
      </c>
      <c r="C3" s="18"/>
      <c r="D3" s="170"/>
      <c r="E3" s="18"/>
      <c r="F3" s="20"/>
      <c r="G3" s="21">
        <f t="shared" ca="1" si="0"/>
        <v>45958.272854050927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45958.272854050927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45958.272854050927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45958.272854050927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45958.272854050927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45958.272854050927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1" ca="1" si="1">IFERROR(NOW()-F9,"-")</f>
        <v>45958.272854050927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45958.272854050927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45958.272854050927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45958.272854050927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45958.272854050927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45958.272854050927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45958.272854050927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45958.272854050927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45958.272854050927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45958.272854050927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45958.272854050927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45958.272854050927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45958.272854050927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45958.272854050927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45958.272854050927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45958.272854050927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45958.272854050927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45958.272854050927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45958.272854050927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45958.272854050927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45958.272854050927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45958.272854050927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45958.272854050927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45958.272854050927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45958.272854050927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45958.272854050927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45958.272854050927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45958.272854050927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45958.272854050927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45958.272854050927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45958.272854050927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45958.272854050927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45958.272854050927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45958.272854050927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45958.272854050927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45958.272854050927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45958.272854050927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45958.272854050927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45958.272854050927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45958.272854050927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45958.272854050927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45958.272854050927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45958.272854050927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45958.272854050927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45958.272854050927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45958.272854050927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45958.272854050927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45958.272854050927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45958.272854050927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45958.272854050927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45958.272854050927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45958.272854050927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45958.272854050927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45958.272854050927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45958.272854050927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45958.272854050927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45958.272854050927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45958.272854050927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45958.272854050927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45958.272854050927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45958.272854050927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45958.272854050927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45958.272854050927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45958.272854050927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45958.272854050927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45958.272854050927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45958.272854050927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45958.272854050927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45958.272854050927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45958.272854050927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45958.272854050927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45958.272854050927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45958.272854050927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45958.272854050927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45958.272854050927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45958.272854050927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45958.272854050927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45958.272854050927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45958.272854050927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45958.272854050927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45958.272854050927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45958.272854050927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45958.272854050927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45958.272854050927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45958.272854050927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45958.272854050927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45958.272854050927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45958.272854050927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45958.272854050927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45958.272854050927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45958.272854050927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45958.272854050927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45958.272854050927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45958.272854050927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45958.272854050927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45958.272854050927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45958.272854050927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45958.272854050927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45958.272854050927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45958.272854050927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45958.272854050927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45958.272854050927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45958.272854050927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45958.272854050927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45958.272854050927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45958.272854050927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45958.272854050927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45958.272854050927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45958.272854050927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45958.272854050927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45958.272854050927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45958.272854050927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45958.272854050927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45958.272854050927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45958.272854050927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45958.272854050927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45958.272854050927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45958.272854050927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45958.272854050927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45958.272854050927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45958.272854050927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45958.272854050927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45958.272854050927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45958.272854050927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45958.272854050927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45958.272854050927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45958.272854050927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45958.272854050927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45958.272854050927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45958.272854050927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45958.272854050927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45958.272854050927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45958.272854050927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45958.272854050927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45958.272854050927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45958.272854050927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45958.272854050927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45958.272854050927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45958.272854050927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45958.272854050927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45958.272854050927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45958.272854050927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45958.272854050927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45958.272854050927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45958.272854050927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45958.272854050927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45958.272854050927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45958.272854050927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45958.272854050927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45958.272854050927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45958.272854050927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45958.272854050927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45958.272854050927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45958.272854050927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45958.272854050927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45958.272854050927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45958.272854050927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45958.272854050927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45958.272854050927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45958.272854050927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45958.272854050927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45958.272854050927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45958.272854050927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45958.272854050927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45958.272854050927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45958.272854050927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45958.272854050927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45958.272854050927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45958.272854050927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45958.272854050927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45958.272854050927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45958.272854050927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45958.272854050927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45958.272854050927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45958.272854050927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45958.272854050927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45958.272854050927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45958.272854050927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45958.272854050927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45958.272854050927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45958.272854050927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45958.272854050927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45958.272854050927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45958.272854050927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45958.272854050927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45958.272854050927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45958.272854050927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45958.272854050927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45958.272854050927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45958.272854050927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45958.272854050927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45958.272854050927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45958.272854050927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45958.272854050927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45958.272854050927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45958.272854050927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45958.272854050927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45958.272854050927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45958.272854050927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45958.272854050927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45958.272854050927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45958.272854050927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45958.272854050927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45958.272854050927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45958.272854050927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45958.272854050927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45958.272854050927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45958.272854050927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45958.272854050927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45958.272854050927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45958.272854050927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45958.272854050927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45958.272854050927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45958.272854050927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45958.272854050927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45958.272854050927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45958.272854050927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45958.272854050927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45958.272854050927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45958.272854050927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45958.272854050927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45958.272854050927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45958.272854050927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45958.272854050927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45958.272854050927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45958.272854050927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45958.272854050927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45958.272854050927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45958.272854050927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45958.272854050927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45958.272854050927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45958.272854050927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45958.272854050927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45958.272854050927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45958.272854050927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45958.272854050927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45958.272854050927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45958.272854050927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45958.272854050927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45958.272854050927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45958.272854050927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45958.272854050927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45958.272854050927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45958.272854050927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45958.272854050927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45958.272854050927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45958.272854050927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45958.272854050927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45958.272854050927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45958.272854050927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45958.272854050927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45958.272854050927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45958.272854050927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45958.272854050927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45958.272854050927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45958.272854050927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45958.272854050927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45958.272854050927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45958.272854050927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45958.272854050927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45958.272854050927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45958.272854050927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45958.272854050927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45958.272854050927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45958.272854050927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45958.272854050927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45958.272854050927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45958.272854050927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45958.272854050927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45958.272854050927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45958.272854050927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45958.272854050927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45958.272854050927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45958.272854050927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45958.272854050927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45958.272854050927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45958.272854050927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45958.272854050927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45958.272854050927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45958.272854050927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45958.272854050927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45958.272854050927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45958.272854050927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45958.272854050927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45958.272854050927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45958.272854050927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45958.272854050927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45958.272854050927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45958.272854050927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45958.272854050927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45958.272854050927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45958.272854050927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45958.272854050927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45958.272854050927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45958.272854050927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45958.272854050927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45958.272854050927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45958.272854050927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45958.272854050927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45958.272854050927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45958.272854050927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45958.272854050927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45958.272854050927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45958.272854050927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45958.272854050927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45958.272854050927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45958.272854050927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45958.272854050927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45958.272854050927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45958.272854050927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45958.272854050927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45958.272854050927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45958.272854050927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45958.272854050927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45958.272854050927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45958.272854050927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45958.272854050927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45958.272854050927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45958.272854050927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45958.272854050927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45958.272854050927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45958.272854050927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45958.272854050927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45958.272854050927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45958.272854050927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45958.272854050927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45958.272854050927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45958.272854050927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45958.272854050927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45958.272854050927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45958.272854050927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45958.272854050927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45958.272854050927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45958.272854050927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45958.272854050927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45958.272854050927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45958.272854050927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45958.272854050927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45958.272854050927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45958.272854050927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45958.272854050927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45958.272854050927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45958.272854050927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45958.272854050927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45958.272854050927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45958.272854050927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45958.272854050927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45958.272854050927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45958.272854050927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45958.272854050927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45958.272854050927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45958.272854050927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45958.272854050927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45958.272854050927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45958.272854050927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45958.272854050927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45958.272854050927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45958.272854050927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45958.272854050927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45958.272854050927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45958.272854050927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45958.272854050927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45958.272854050927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45958.272854050927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45958.272854050927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45958.272854050927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45958.272854050927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45958.272854050927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45958.272854050927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45958.272854050927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45958.272854050927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45958.272854050927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45958.272854050927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45958.272854050927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45958.272854050927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45958.272854050927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45958.272854050927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45958.272854050927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45958.272854050927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45958.272854050927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45958.272854050927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45958.272854050927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45958.272854050927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45958.272854050927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45958.272854050927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45958.272854050927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45958.272854050927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45958.272854050927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45958.272854050927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45958.272854050927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45958.272854050927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45958.272854050927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45958.272854050927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45958.272854050927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45958.272854050927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45958.272854050927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45958.272854050927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45958.272854050927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45958.272854050927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45958.272854050927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45958.272854050927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45958.272854050927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45958.272854050927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45958.272854050927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45958.272854050927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45958.272854050927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45958.272854050927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45958.272854050927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45958.272854050927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45958.272854050927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45958.272854050927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45958.272854050927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45958.272854050927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45958.272854050927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45958.272854050927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45958.272854050927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45958.272854050927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45958.272854050927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45958.272854050927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45958.272854050927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45958.272854050927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45958.272854050927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45958.272854050927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45958.272854050927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45958.272854050927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45958.272854050927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45958.272854050927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45958.272854050927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45958.272854050927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45958.272854050927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45958.272854050927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45958.272854050927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45958.272854050927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45958.272854050927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45958.272854050927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45958.272854050927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45958.272854050927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45958.272854050927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45958.272854050927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45958.272854050927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45958.272854050927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45958.272854050927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45958.272854050927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45958.272854050927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45958.272854050927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45958.272854050927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45958.272854050927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45958.272854050927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45958.272854050927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45958.272854050927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45958.272854050927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45958.272854050927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45958.272854050927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45958.272854050927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45958.272854050927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45958.272854050927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45958.272854050927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45958.272854050927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45958.272854050927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45958.272854050927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45958.272854050927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45958.272854050927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45958.272854050927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45958.272854050927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45958.272854050927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45958.272854050927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45958.272854050927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45958.272854050927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45958.272854050927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45958.272854050927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45958.272854050927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45958.272854050927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45958.272854050927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45958.272854050927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45958.272854050927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45958.272854050927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45958.272854050927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45958.272854050927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45958.272854050927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45958.272854050927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45958.272854050927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45958.272854050927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45958.272854050927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45958.272854050927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45958.272854050927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45958.272854050927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45958.272854050927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45958.272854050927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45958.272854050927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45958.272854050927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45958.272854050927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45958.272854050927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45958.272854050927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45958.272854050927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45958.272854050927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45958.272854050927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45958.272854050927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45958.272854050927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45958.272854050927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45958.272854050927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45958.272854050927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45958.272854050927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45958.272854050927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45958.272854050927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45958.272854050927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45958.272854050927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45958.272854050927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45958.272854050927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45958.272854050927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45958.272854050927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45958.272854050927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45958.272854050927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45958.272854050927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45958.272854050927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45958.272854050927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45958.272854050927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45958.272854050927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45958.272854050927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45958.272854050927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45958.272854050927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45958.272854050927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45958.272854050927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45958.272854050927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45958.272854050927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45958.272854050927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45958.272854050927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45958.272854050927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45958.272854050927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45958.272854050927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45958.272854050927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45958.272854050927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45958.272854050927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45958.272854050927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45958.272854050927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45958.272854050927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45958.272854050927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45958.272854050927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45958.272854050927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45958.272854050927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45958.272854050927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45958.272854050927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45958.272854050927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45958.272854050927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45958.272854050927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45958.272854050927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45958.272854050927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45958.272854050927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45958.272854050927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45958.272854050927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45958.272854050927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45958.272854050927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45958.272854050927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45958.272854050927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45958.272854050927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45958.272854050927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45958.272854050927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45958.272854050927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45958.272854050927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45958.272854050927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45958.272854050927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45958.272854050927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45958.272854050927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45958.272854050927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45958.272854050927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45958.272854050927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45958.272854050927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45958.272854050927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45958.272854050927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45958.272854050927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45958.272854050927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45958.272854050927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45958.272854050927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45958.272854050927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45958.272854050927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45958.272854050927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45958.272854050927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45958.272854050927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45958.272854050927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45958.272854050927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45958.272854050927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45958.272854050927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45958.272854050927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45958.272854050927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45958.272854050927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45958.272854050927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45958.272854050927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45958.272854050927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45958.272854050927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45958.272854050927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45958.272854050927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45958.272854050927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45958.272854050927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45958.272854050927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45958.272854050927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45958.272854050927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45958.272854050927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45958.272854050927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45958.272854050927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45958.272854050927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45958.272854050927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45958.272854050927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45958.272854050927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45958.272854050927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45958.272854050927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45958.272854050927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45958.272854050927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45958.272854050927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45958.272854050927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45958.272854050927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45958.272854050927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45958.272854050927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45958.272854050927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45958.272854050927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45958.272854050927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45958.272854050927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45958.272854050927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45958.272854050927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45958.272854050927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45958.272854050927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45958.272854050927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45958.272854050927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45958.272854050927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45958.272854050927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45958.272854050927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45958.272854050927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45958.272854050927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45958.272854050927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45958.272854050927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45958.272854050927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45958.272854050927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45958.272854050927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45958.272854050927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45958.272854050927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45958.272854050927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45958.272854050927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45958.272854050927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45958.272854050927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45958.272854050927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45958.272854050927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45958.272854050927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45958.272854050927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45958.272854050927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45958.272854050927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45958.272854050927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45958.272854050927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45958.272854050927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45958.272854050927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45958.272854050927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45958.272854050927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45958.272854050927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45958.272854050927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45958.272854050927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45958.272854050927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45958.272854050927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45958.272854050927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45958.272854050927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45958.272854050927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45958.272854050927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45958.272854050927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45958.272854050927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45958.272854050927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45958.272854050927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45958.272854050927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45958.272854050927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45958.272854050927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45958.272854050927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45958.272854050927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45958.272854050927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45958.272854050927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45958.272854050927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45958.272854050927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45958.272854050927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45958.272854050927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45958.272854050927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45958.272854050927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45958.272854050927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45958.272854050927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45958.272854050927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45958.272854050927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45958.272854050927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45958.272854050927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45958.272854050927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45958.272854050927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45958.272854050927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45958.272854050927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45958.272854050927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45958.272854050927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45958.272854050927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45958.272854050927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45958.272854050927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45958.272854050927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45958.272854050927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45958.272854050927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45958.272854050927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45958.272854050927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45958.272854050927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45958.272854050927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45958.272854050927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45958.272854050927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45958.272854050927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45958.272854050927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45958.272854050927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45958.272854050927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45958.272854050927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45958.272854050927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45958.272854050927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45958.272854050927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45958.272854050927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45958.272854050927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45958.272854050927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45958.272854050927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45958.272854050927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45958.272854050927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45958.272854050927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45958.272854050927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45958.272854050927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45958.272854050927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45958.272854050927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45958.272854050927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45958.272854050927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45958.272854050927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45958.272854050927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45958.272854050927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45958.272854050927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45958.272854050927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45958.272854050927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45958.272854050927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45958.272854050927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45958.272854050927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45958.272854050927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45958.272854050927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45958.272854050927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45958.272854050927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45958.272854050927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45958.272854050927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45958.272854050927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45958.272854050927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45958.272854050927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45958.272854050927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45958.272854050927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45958.272854050927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45958.272854050927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45958.272854050927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45958.272854050927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45958.272854050927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45958.272854050927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45958.272854050927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45958.272854050927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45958.272854050927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45958.272854050927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45958.272854050927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45958.272854050927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45958.272854050927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45958.272854050927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45958.272854050927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45958.272854050927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45958.272854050927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45958.272854050927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45958.272854050927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45958.272854050927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45958.272854050927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45958.272854050927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45958.272854050927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45958.272854050927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45958.272854050927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45958.272854050927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45958.272854050927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45958.272854050927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45958.272854050927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45958.272854050927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45958.272854050927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45958.272854050927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45958.272854050927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45958.272854050927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45958.272854050927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45958.272854050927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45958.272854050927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45958.272854050927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45958.272854050927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45958.272854050927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45958.272854050927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45958.272854050927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45958.272854050927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45958.272854050927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45958.272854050927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45958.272854050927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45958.272854050927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45958.272854050927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45958.272854050927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45958.272854050927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45958.272854050927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45958.272854050927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45958.272854050927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45958.272854050927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45958.272854050927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45958.272854050927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45958.272854050927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45958.272854050927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45958.272854050927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45958.272854050927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45958.272854050927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45958.272854050927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45958.272854050927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45958.272854050927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45958.272854050927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45958.272854050927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45958.272854050927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45958.272854050927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45958.272854050927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45958.272854050927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45958.272854050927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45958.272854050927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45958.272854050927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45958.272854050927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45958.272854050927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45958.272854050927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45958.272854050927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45958.272854050927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45958.272854050927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45958.272854050927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45958.272854050927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45958.272854050927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45958.272854050927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45958.272854050927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45958.272854050927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45958.272854050927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45958.272854050927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45958.272854050927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45958.272854050927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45958.272854050927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45958.272854050927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45958.272854050927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45958.272854050927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45958.272854050927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45958.272854050927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45958.272854050927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45958.272854050927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45958.272854050927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45958.272854050927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45958.272854050927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45958.272854050927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45958.272854050927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45958.272854050927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45958.272854050927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45958.272854050927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45958.272854050927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45958.272854050927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45958.272854050927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45958.272854050927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45958.272854050927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45958.272854050927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45958.272854050927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45958.272854050927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45958.272854050927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45958.272854050927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45958.272854050927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45958.272854050927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45958.272854050927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45958.272854050927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45958.272854050927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45958.272854050927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45958.272854050927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45958.272854050927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45958.272854050927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45958.272854050927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45958.272854050927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45958.272854050927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45958.272854050927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45958.272854050927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45958.272854050927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45958.272854050927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45958.272854050927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45958.272854050927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45958.272854050927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45958.272854050927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45958.272854050927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45958.272854050927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45958.272854050927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45958.272854050927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45958.272854050927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45958.272854050927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45958.272854050927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45958.272854050927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45958.272854050927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45958.272854050927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45958.272854050927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45958.272854050927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45958.272854050927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45958.272854050927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45958.272854050927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45958.272854050927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45958.272854050927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45958.272854050927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45958.272854050927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45958.272854050927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45958.272854050927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45958.272854050927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45958.272854050927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45958.272854050927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45958.272854050927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45958.272854050927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45958.272854050927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45958.272854050927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45958.272854050927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45958.272854050927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45958.272854050927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45958.272854050927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45958.272854050927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45958.272854050927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45958.272854050927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45958.272854050927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45958.272854050927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45958.272854050927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45958.272854050927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45958.272854050927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45958.272854050927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45958.272854050927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45958.272854050927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45958.272854050927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45958.272854050927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45958.272854050927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45958.272854050927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45958.272854050927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45958.272854050927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45958.272854050927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45958.272854050927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45958.272854050927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45958.272854050927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45958.272854050927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45958.272854050927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45958.272854050927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45958.272854050927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45958.272854050927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45958.272854050927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45958.272854050927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45958.272854050927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45958.272854050927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45958.272854050927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45958.272854050927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45958.272854050927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45958.272854050927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45958.272854050927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45958.272854050927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45958.272854050927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45958.272854050927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45958.272854050927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45958.272854050927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45958.272854050927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45958.272854050927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45958.272854050927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45958.272854050927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45958.272854050927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45958.272854050927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45958.272854050927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45958.272854050927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45958.272854050927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45958.272854050927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45958.272854050927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45958.272854050927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45958.272854050927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45958.272854050927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45958.272854050927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45958.272854050927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45958.272854050927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45958.272854050927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45958.272854050927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45958.272854050927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45958.272854050927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45958.272854050927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45958.272854050927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45958.272854050927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45958.272854050927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45958.272854050927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45958.272854050927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45958.272854050927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45958.272854050927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45958.272854050927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45958.272854050927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45958.272854050927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45958.272854050927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45958.272854050927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45958.272854050927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45958.272854050927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45958.272854050927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45958.272854050927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45958.272854050927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45958.272854050927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45958.272854050927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45958.272854050927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45958.272854050927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45958.272854050927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45958.272854050927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45958.272854050927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45958.272854050927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45958.272854050927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45958.272854050927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45958.272854050927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45958.272854050927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45958.272854050927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45958.272854050927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45958.272854050927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45958.272854050927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45958.272854050927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45958.272854050927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45958.272854050927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45958.272854050927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45958.272854050927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45958.272854050927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45958.272854050927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45958.272854050927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45958.272854050927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45958.272854050927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45958.272854050927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45958.272854050927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45958.272854050927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45958.272854050927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45958.272854050927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45958.272854050927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45958.272854050927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45958.272854050927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45958.272854050927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45958.272854050927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45958.272854050927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45958.272854050927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45958.272854050927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45958.272854050927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45958.272854050927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45958.272854050927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45958.272854050927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45958.272854050927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45958.272854050927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45958.272854050927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45958.272854050927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45958.272854050927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45958.272854050927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45958.272854050927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45958.272854050927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45958.272854050927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45958.272854050927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45958.272854050927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45958.272854050927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45958.272854050927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45958.272854050927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45958.272854050927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45958.272854050927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45958.272854050927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45958.272854050927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45958.272854050927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45958.272854050927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45958.272854050927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45958.272854050927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45958.272854050927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45958.272854050927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45958.272854050927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45958.272854050927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45958.272854050927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45958.272854050927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45958.272854050927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45958.272854050927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45958.272854050927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45958.272854050927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45958.272854050927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45958.272854050927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45958.272854050927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45958.272854050927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45958.272854050927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45958.272854050927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45958.272854050927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45958.272854050927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45958.272854050927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45958.272854050927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45958.272854050927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45958.272854050927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45958.272854050927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45958.272854050927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45958.272854050927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45958.272854050927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45958.272854050927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45958.272854050927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45958.272854050927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45958.272854050927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45958.272854050927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45958.272854050927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45958.272854050927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45958.272854050927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45958.272854050927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45958.272854050927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45958.272854050927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45958.272854050927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45958.272854050927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45958.272854050927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45958.272854050927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45958.272854050927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45958.272854050927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45958.272854050927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45958.272854050927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45958.272854050927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45958.272854050927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45958.272854050927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45958.272854050927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45958.272854050927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45958.272854050927</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1"/>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39082</v>
      </c>
      <c r="B2" s="94" t="str">
        <f>IFERROR(VLOOKUP(D2,DB!A:K,11,0),"")</f>
        <v>R4</v>
      </c>
      <c r="C2" s="97">
        <v>1</v>
      </c>
      <c r="D2" s="94" t="s">
        <v>35115</v>
      </c>
      <c r="E2" s="98" t="s">
        <v>38998</v>
      </c>
      <c r="F2" s="99">
        <v>45703.480717592596</v>
      </c>
      <c r="G2" s="100">
        <f ca="1">IFERROR(NOW()-F2,"")</f>
        <v>254.79213645833079</v>
      </c>
      <c r="H2" s="99">
        <v>45703.474768518521</v>
      </c>
      <c r="I2" s="99" t="str">
        <f>IFERROR(VLOOKUP(D2,DB!A:F,6,0),"")</f>
        <v>SCECO</v>
      </c>
      <c r="J2" s="99" t="str">
        <f>IFERROR(VLOOKUP(D2,DB!A:G,7,0),"")</f>
        <v>Dead</v>
      </c>
      <c r="K2" s="101" t="s">
        <v>39083</v>
      </c>
      <c r="L2" s="94" t="str">
        <f>IFERROR(VLOOKUP(D2,DB!A:I,9,0),"")</f>
        <v>Latis</v>
      </c>
    </row>
    <row r="3" spans="1:16" ht="15" customHeight="1">
      <c r="A3" s="119" t="s">
        <v>39084</v>
      </c>
      <c r="B3" s="119" t="str">
        <f>IFERROR(VLOOKUP(D3,DB!A:K,11,0),"")</f>
        <v>R4</v>
      </c>
      <c r="C3" s="120">
        <v>2</v>
      </c>
      <c r="D3" s="121" t="s">
        <v>36441</v>
      </c>
      <c r="E3" s="98" t="s">
        <v>38998</v>
      </c>
      <c r="F3" s="123"/>
      <c r="G3" s="124">
        <f ca="1">IFERROR(NOW()-F3,"")</f>
        <v>45958.272854050927</v>
      </c>
      <c r="H3" s="123">
        <v>45958.11314814815</v>
      </c>
      <c r="I3" s="119" t="str">
        <f>IFERROR(VLOOKUP(D3,DB!A:F,6,0),"")</f>
        <v>Generator-SG</v>
      </c>
      <c r="J3" s="119" t="str">
        <f>IFERROR(VLOOKUP(D3,DB!A:G,7,0),"")</f>
        <v>No BB Shifted</v>
      </c>
      <c r="K3" s="125" t="s">
        <v>39085</v>
      </c>
      <c r="L3" s="121" t="str">
        <f>IFERROR(VLOOKUP(D3,DB!A:I,9,0),"")</f>
        <v>Latis</v>
      </c>
    </row>
    <row r="4" spans="1:16" ht="15" customHeight="1">
      <c r="A4" s="119"/>
      <c r="B4" s="119" t="str">
        <f>IFERROR(VLOOKUP(D4,DB!A:K,11,0),"")</f>
        <v/>
      </c>
      <c r="C4" s="120"/>
      <c r="D4" s="94"/>
      <c r="E4" s="98"/>
      <c r="F4" s="123"/>
      <c r="G4" s="124">
        <f ca="1">IFERROR(NOW()-F4,"")</f>
        <v>45958.272854050927</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45958.272854050927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45958.272854050927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45958.272854050927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45958.272854050927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45958.272854050927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45958.272854050927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45958.272854050927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45958.272854050927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45958.272854050927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45958.272854050927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45958.272854050927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45958.272854050927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45958.272854050927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45958.272854050927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45958.272854050927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45958.272854050927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98"/>
      <c r="F21" s="123"/>
      <c r="G21" s="124">
        <f ca="1">IFERROR(NOW()-F21,"")</f>
        <v>45958.272854050927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45958.272854050927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45958.272854050927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45958.272854050927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45958.272854050927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45958.272854050927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45958.272854050927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45958.272854050927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45958.272854050927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45958.272854050927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45958.272854050927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45958.272854050927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45958.272854050927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45958.272854050927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45958.272854050927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45958.272854050927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45958.272854050927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45958.272854050927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45958.272854050927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45958.272854050927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45958.272854050927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45958.272854050927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45958.272854050927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45958.272854050927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45958.272854050927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45958.272854050927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45958.272854050927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45958.272854050927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45958.272854050927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45958.272854050927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45958.272854050927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45958.272854050927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45958.272854050927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45958.272854050927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45958.272854050927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45958.272854050927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45958.272854050927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45958.272854050927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45958.272854050927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45958.272854050927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45958.272854050927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45958.272854050927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45958.272854050927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45958.272854050927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45958.272854050927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45958.272854050927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45958.272854050927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45958.272854050927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45958.272854050927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45958.272854050927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45958.272854050927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45958.272854050927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45958.272854050927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45958.272854050927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45958.272854050927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45958.272854050927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45958.272854050927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45958.272854050927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45958.272854050927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45958.272854050927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45958.272854050927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45958.272854050927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45958.272854050927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45958.272854050927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45958.272854050927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45958.272854050927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45958.272854050927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45958.272854050927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45958.272854050927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45958.272854050927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45958.272854050927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45958.272854050927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45958.272854050927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45958.272854050927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45958.272854050927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45958.272854050927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45958.272854050927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45958.272854050927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45958.272854050927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45958.272854050927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45958.272854050927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45958.272854050927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45958.272854050927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45958.272854050927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45958.272854050927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45958.272854050927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45958.272854050927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45958.272854050927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45958.272854050927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45958.272854050927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45958.272854050927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45958.272854050927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45958.272854050927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45958.272854050927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45958.272854050927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45958.272854050927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45958.272854050927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45958.272854050927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45958.272854050927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45958.272854050927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45958.272854050927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45958.272854050927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45958.272854050927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45958.272854050927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45958.272854050927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45958.272854050927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45958.272854050927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45958.272854050927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45958.272854050927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45958.272854050927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45958.272854050927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45958.272854050927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45958.272854050927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45958.272854050927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45958.272854050927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45958.272854050927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45958.272854050927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45958.272854050927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45958.272854050927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45958.272854050927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45958.272854050927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45958.272854050927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45958.272854050927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45958.272854050927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45958.272854050927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45958.272854050927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45958.272854050927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45958.272854050927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45958.272854050927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45958.272854050927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45958.272854050927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45958.272854050927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45958.272854050927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45958.272854050927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45958.272854050927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45958.272854050927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45958.272854050927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45958.272854050927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45958.272854050927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45958.272854050927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45958.272854050927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45958.272854050927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45958.272854050927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45958.272854050927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45958.272854050927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45958.272854050927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45958.272854050927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45958.272854050927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45958.272854050927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45958.272854050927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45958.272854050927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45958.272854050927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45958.272854050927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45958.272854050927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45958.272854050927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45958.272854050927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45958.272854050927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45958.272854050927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45958.272854050927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45958.272854050927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45958.272854050927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45958.272854050927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45958.272854050927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45958.272854050927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45958.272854050927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45958.272854050927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45958.272854050927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45958.272854050927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45958.272854050927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45958.272854050927</v>
      </c>
      <c r="H190" s="123"/>
      <c r="I190" s="119" t="str">
        <f>IFERROR(VLOOKUP(D190,DB!A:F,6,0),"")</f>
        <v/>
      </c>
      <c r="J190" s="119" t="str">
        <f>IFERROR(VLOOKUP(D190,DB!A:G,7,0),"")</f>
        <v/>
      </c>
      <c r="K190" s="125"/>
      <c r="L190" s="121" t="str">
        <f>IFERROR(VLOOKUP(D190,DB!A:I,9,0),"")</f>
        <v/>
      </c>
    </row>
    <row r="191" spans="1:12" ht="15" customHeight="1">
      <c r="A191" s="126"/>
      <c r="B191" s="126" t="str">
        <f>IFERROR(VLOOKUP(D191,DB!A:K,11,0),"")</f>
        <v/>
      </c>
      <c r="C191" s="127"/>
      <c r="D191" s="128"/>
      <c r="E191" s="129"/>
      <c r="F191" s="130"/>
      <c r="G191" s="131">
        <f ca="1">IFERROR(NOW()-F191,"")</f>
        <v>45958.272854050927</v>
      </c>
      <c r="H191" s="130"/>
      <c r="I191" s="126" t="str">
        <f>IFERROR(VLOOKUP(D191,DB!A:F,6,0),"")</f>
        <v/>
      </c>
      <c r="J191" s="126" t="str">
        <f>IFERROR(VLOOKUP(D191,DB!A:G,7,0),"")</f>
        <v/>
      </c>
      <c r="K191" s="132"/>
      <c r="L191" s="128" t="str">
        <f>IFERROR(VLOOKUP(D191,DB!A:I,9,0),"")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39086</v>
      </c>
      <c r="B2" s="37" t="str">
        <f>IFERROR(VLOOKUP(D2,DB!A:K,11,0),"")</f>
        <v>R5</v>
      </c>
      <c r="C2" s="37">
        <v>3</v>
      </c>
      <c r="D2" s="118" t="s">
        <v>36034</v>
      </c>
      <c r="E2" s="37" t="s">
        <v>38998</v>
      </c>
      <c r="F2" s="38">
        <v>45891.832060185188</v>
      </c>
      <c r="G2" s="144">
        <f ca="1">IFERROR(NOW()-F2,"")</f>
        <v>66.440793865738669</v>
      </c>
      <c r="H2" s="38">
        <v>45891.790393518517</v>
      </c>
      <c r="I2" s="37" t="str">
        <f>IFERROR(VLOOKUP(D2,DB!A:F,6,0),"")</f>
        <v>Generator-SG</v>
      </c>
      <c r="J2" s="37" t="str">
        <f>IFERROR(VLOOKUP(D2,DB!A:G,7,0),"")</f>
        <v>Vandalized</v>
      </c>
      <c r="K2" s="37" t="s">
        <v>39087</v>
      </c>
      <c r="L2" s="37" t="str">
        <f>IFERROR(VLOOKUP(D2,DB!A:I,9,0),"")</f>
        <v>Latis</v>
      </c>
      <c r="M2" s="117"/>
    </row>
    <row r="3" spans="1:13" ht="30.75">
      <c r="A3" s="37" t="s">
        <v>39088</v>
      </c>
      <c r="B3" s="37" t="str">
        <f>IFERROR(VLOOKUP(D3,DB!A:K,11,0),"")</f>
        <v>R5</v>
      </c>
      <c r="C3" s="37">
        <v>1</v>
      </c>
      <c r="D3" s="37" t="s">
        <v>31329</v>
      </c>
      <c r="E3" s="37" t="s">
        <v>39077</v>
      </c>
      <c r="F3" s="38">
        <v>45926.188877314817</v>
      </c>
      <c r="G3" s="144">
        <f t="shared" ref="G3" ca="1" si="0">IFERROR(NOW()-F3,"")</f>
        <v>32.083976736110344</v>
      </c>
      <c r="H3" s="38">
        <v>45926.158159722225</v>
      </c>
      <c r="I3" s="37" t="str">
        <f>IFERROR(VLOOKUP(D3,DB!A:F,6,0),"")</f>
        <v>SCECO</v>
      </c>
      <c r="J3" s="37" t="str">
        <f>IFERROR(VLOOKUP(D3,DB!A:G,7,0),"")</f>
        <v>Good</v>
      </c>
      <c r="K3" s="37" t="s">
        <v>39089</v>
      </c>
      <c r="L3" s="37" t="str">
        <f>IFERROR(VLOOKUP(D3,DB!A:I,9,0),"")</f>
        <v>Latis</v>
      </c>
      <c r="M3" s="117"/>
    </row>
    <row r="4" spans="1:13" ht="48" customHeight="1">
      <c r="A4" s="152" t="s">
        <v>39090</v>
      </c>
      <c r="B4" s="152" t="str">
        <f>IFERROR(VLOOKUP(D4,DB!A:K,11,0),"")</f>
        <v>R5</v>
      </c>
      <c r="C4" s="152">
        <v>1</v>
      </c>
      <c r="D4" s="152" t="s">
        <v>34781</v>
      </c>
      <c r="E4" s="152" t="s">
        <v>39077</v>
      </c>
      <c r="F4" s="153">
        <v>45948.661111111112</v>
      </c>
      <c r="G4" s="154">
        <f ca="1">IFERROR(NOW()-F4,"")</f>
        <v>9.6117429398145759</v>
      </c>
      <c r="H4" s="153">
        <v>45948.661111111112</v>
      </c>
      <c r="I4" s="152" t="str">
        <f>IFERROR(VLOOKUP(D4,DB!A:F,6,0),"")</f>
        <v>SCECO</v>
      </c>
      <c r="J4" s="152" t="str">
        <f>IFERROR(VLOOKUP(D4,DB!A:G,7,0),"")</f>
        <v>Dead</v>
      </c>
      <c r="K4" s="152" t="s">
        <v>39091</v>
      </c>
      <c r="L4" s="152" t="str">
        <f>IFERROR(VLOOKUP(D4,DB!A:I,9,0),"")</f>
        <v>Latis</v>
      </c>
    </row>
    <row r="5" spans="1:13" ht="15">
      <c r="A5" s="152"/>
      <c r="B5" s="152" t="str">
        <f>IFERROR(VLOOKUP(D5,DB!A:K,11,0),"")</f>
        <v/>
      </c>
      <c r="C5" s="152"/>
      <c r="D5" s="152"/>
      <c r="E5" s="152"/>
      <c r="F5" s="153"/>
      <c r="G5" s="154">
        <f ca="1">IFERROR(NOW()-F5,"")</f>
        <v>45958.272854050927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45958.272854050927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45958.272854050927</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45958.272854050927</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45958.272854050927</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45958.272854050927</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45958.272854050927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45958.272854050927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45958.272854050927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45958.272854050927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45958.272854050927</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45958.272854050927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45958.272854050927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45958.272854050927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45958.272854050927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45958.272854050927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45958.272854050927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45958.272854050927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45958.272854050927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45958.272854050927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45958.272854050927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45958.272854050927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45958.272854050927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45958.272854050927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45958.272854050927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45958.272854050927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45958.272854050927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45958.272854050927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45958.272854050927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45958.272854050927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45958.272854050927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45958.272854050927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45958.272854050927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45958.272854050927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45958.272854050927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45958.272854050927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45958.272854050927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45958.272854050927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45958.272854050927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45958.272854050927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45958.272854050927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45958.272854050927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45958.272854050927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45958.272854050927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45958.272854050927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45958.272854050927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45958.272854050927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45958.272854050927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45958.272854050927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45958.272854050927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45958.272854050927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45958.272854050927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45958.272854050927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45958.272854050927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45958.272854050927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45958.272854050927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45958.272854050927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45958.272854050927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45958.272854050927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45958.272854050927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45958.272854050927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45958.272854050927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45958.272854050927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45958.272854050927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45958.272854050927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45958.272854050927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45958.272854050927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45958.272854050927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45958.272854050927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45958.272854050927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45958.272854050927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45958.272854050927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45958.272854050927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45958.272854050927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45958.272854050927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45958.272854050927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45958.272854050927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45958.272854050927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45958.272854050927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45958.272854050927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45958.272854050927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45958.272854050927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45958.272854050927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45958.272854050927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45958.272854050927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45958.272854050927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45958.272854050927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45958.272854050927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45958.272854050927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45958.272854050927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45958.272854050927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45958.272854050927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45958.272854050927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45958.272854050927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45958.272854050927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45958.272854050927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45958.272854050927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45958.272854050927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45958.272854050927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45958.272854050927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45958.272854050927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45958.272854050927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45958.272854050927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45958.272854050927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45958.272854050927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45958.272854050927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45958.272854050927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45958.272854050927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45958.272854050927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45958.272854050927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45958.272854050927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45958.272854050927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45958.272854050927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45958.272854050927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45958.272854050927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45958.272854050927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45958.272854050927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45958.272854050927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45958.272854050927</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45958.272854050927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45958.272854050927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45958.272854050927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45958.272854050927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45958.272854050927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45958.272854050927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45958.272854050927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45958.272854050927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45958.272854050927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45958.272854050927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45958.272854050927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45958.272854050927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45958.272854050927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45958.272854050927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45958.272854050927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45958.272854050927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45958.272854050927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45958.272854050927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45958.272854050927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45958.272854050927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45958.272854050927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45958.272854050927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45958.272854050927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45958.272854050927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45958.272854050927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45958.272854050927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45958.272854050927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45958.272854050927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45958.272854050927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45958.272854050927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45958.272854050927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45958.272854050927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45958.272854050927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45958.272854050927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45958.272854050927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45958.272854050927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45958.272854050927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45958.272854050927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45958.272854050927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45958.272854050927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45958.272854050927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45958.272854050927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45958.272854050927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45958.272854050927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45958.272854050927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45958.272854050927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45958.272854050927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45958.272854050927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45958.272854050927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45958.272854050927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45958.272854050927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45958.272854050927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45958.272854050927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45958.272854050927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45958.272854050927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45958.272854050927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45958.272854050927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45958.272854050927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45958.272854050927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45958.272854050927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45958.272854050927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45958.272854050927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45958.272854050927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45958.272854050927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45958.272854050927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45958.272854050927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45958.272854050927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45958.272854050927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45958.272854050927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45958.272854050927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45958.272854050927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45958.272854050927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45958.272854050927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45958.272854050927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45958.272854050927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45958.272854050927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45958.272854050927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45958.272854050927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45958.272854050927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45958.272854050927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45958.272854050927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45958.272854050927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45958.272854050927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45958.272854050927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45958.272854050927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45958.272854050927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45958.272854050927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45958.272854050927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45958.272854050927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45958.272854050927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45958.272854050927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45958.272854050927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45958.272854050927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45958.272854050927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45958.272854050927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45958.272854050927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45958.272854050927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45958.272854050927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45958.272854050927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45958.272854050927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45958.272854050927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45958.272854050927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45958.272854050927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45958.272854050927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45958.272854050927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45958.272854050927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45958.272854050927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45958.272854050927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45958.272854050927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45958.272854050927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45958.272854050927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45958.272854050927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45958.272854050927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45958.272854050927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45958.272854050927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45958.272854050927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45958.272854050927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45958.272854050927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45958.272854050927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45958.272854050927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45958.272854050927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45958.272854050927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45958.272854050927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45958.272854050927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45958.272854050927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45958.272854050927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45958.272854050927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45958.272854050927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45958.272854050927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45958.272854050927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45958.272854050927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45958.272854050927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45958.272854050927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45958.272854050927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45958.272854050927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45958.272854050927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45958.272854050927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45958.272854050927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45958.272854050927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45958.272854050927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45958.272854050927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45958.272854050927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45958.272854050927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45958.272854050927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45958.272854050927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45958.272854050927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45958.272854050927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45958.272854050927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45958.272854050927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45958.272854050927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45958.272854050927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45958.272854050927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45958.272854050927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45958.272854050927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45958.272854050927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45958.272854050927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45958.272854050927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45958.272854050927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45958.272854050927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45958.272854050927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45958.272854050927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45958.272854050927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45958.272854050927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45958.272854050927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45958.272854050927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45958.272854050927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45958.272854050927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45958.272854050927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45958.272854050927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45958.272854050927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45958.272854050927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45958.272854050927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45958.272854050927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45958.272854050927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45958.272854050927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45958.272854050927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45958.272854050927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45958.272854050927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45958.272854050927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45958.272854050927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45958.272854050927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45958.272854050927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45958.272854050927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45958.272854050927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45958.272854050927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45958.272854050927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45958.272854050927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45958.272854050927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45958.272854050927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45958.272854050927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45958.272854050927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45958.272854050927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45958.272854050927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45958.272854050927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45958.272854050927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45958.272854050927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45958.272854050927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45958.272854050927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45958.272854050927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45958.272854050927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45958.272854050927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45958.272854050927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45958.272854050927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45958.272854050927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45958.272854050927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45958.272854050927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45958.272854050927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45958.272854050927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45958.272854050927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45958.272854050927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45958.272854050927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45958.272854050927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45958.272854050927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45958.272854050927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45958.272854050927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45958.272854050927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45958.272854050927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45958.272854050927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45958.272854050927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45958.272854050927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45958.272854050927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45958.272854050927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45958.272854050927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45958.272854050927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45958.272854050927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45958.272854050927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45958.272854050927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45958.272854050927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45958.272854050927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45958.272854050927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45958.272854050927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45958.272854050927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45958.272854050927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45958.272854050927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45958.272854050927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45958.272854050927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45958.272854050927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45958.272854050927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45958.272854050927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45958.272854050927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45958.272854050927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45958.272854050927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45958.272854050927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45958.272854050927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45958.272854050927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45958.272854050927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45958.272854050927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45958.272854050927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45958.272854050927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45958.272854050927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45958.272854050927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45958.272854050927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45958.272854050927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45958.272854050927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45958.272854050927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45958.272854050927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45958.272854050927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45958.272854050927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45958.272854050927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45958.272854050927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45958.272854050927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45958.272854050927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45958.272854050927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45958.272854050927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45958.272854050927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45958.272854050927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45958.272854050927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45958.272854050927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45958.272854050927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45958.272854050927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45958.272854050927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45958.272854050927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45958.272854050927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45958.272854050927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45958.272854050927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45958.272854050927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45958.272854050927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45958.272854050927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45958.272854050927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45958.272854050927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45958.272854050927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45958.272854050927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45958.272854050927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45958.272854050927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45958.272854050927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45958.272854050927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45958.272854050927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45958.272854050927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45958.272854050927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45958.272854050927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45958.272854050927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45958.272854050927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45958.272854050927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45958.272854050927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45958.272854050927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45958.272854050927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45958.272854050927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45958.272854050927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45958.272854050927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45958.272854050927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45958.272854050927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45958.272854050927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45958.272854050927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45958.272854050927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45958.272854050927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45958.272854050927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45958.272854050927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45958.272854050927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45958.272854050927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45958.272854050927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45958.272854050927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45958.272854050927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45958.272854050927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45958.272854050927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45958.272854050927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45958.272854050927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45958.272854050927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45958.272854050927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45958.272854050927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45958.272854050927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45958.272854050927</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0"/>
  <sheetViews>
    <sheetView tabSelected="1"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39092</v>
      </c>
      <c r="B2" s="103" t="str">
        <f>IFERROR(VLOOKUP(D2,DB!A:K,11,0),"")</f>
        <v>R6</v>
      </c>
      <c r="C2" s="105">
        <v>1</v>
      </c>
      <c r="D2" s="103" t="s">
        <v>36902</v>
      </c>
      <c r="E2" s="106" t="s">
        <v>38998</v>
      </c>
      <c r="F2" s="107">
        <v>45958.158206018517</v>
      </c>
      <c r="G2" s="77">
        <f ca="1">IFERROR(NOW()-F2,"-")</f>
        <v>0.11464803240960464</v>
      </c>
      <c r="H2" s="107">
        <v>45958.152592592596</v>
      </c>
      <c r="I2" s="103" t="str">
        <f>IFERROR(VLOOKUP(D2,DB!A:F,6,0),"")</f>
        <v>Generator-SG</v>
      </c>
      <c r="J2" s="102" t="str">
        <f>IFERROR(VLOOKUP(D2,DB!A:G,7,0),"")</f>
        <v>Dead</v>
      </c>
      <c r="K2" s="108" t="s">
        <v>39093</v>
      </c>
      <c r="L2" s="109" t="str">
        <f>IFERROR(VLOOKUP(D2,DB!A:I,9,0),"")</f>
        <v>Latis</v>
      </c>
    </row>
    <row r="3" spans="1:16383" ht="31.5" customHeight="1">
      <c r="A3" s="104"/>
      <c r="B3" s="103" t="str">
        <f>IFERROR(VLOOKUP(D3,DB!A:K,11,0),"")</f>
        <v/>
      </c>
      <c r="C3" s="105"/>
      <c r="D3" s="103"/>
      <c r="E3" s="106"/>
      <c r="F3" s="107"/>
      <c r="G3" s="77">
        <f ca="1">IFERROR(NOW()-F3,"-")</f>
        <v>45958.272854050927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45958.272854050927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45958.272854050927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45958.272854050927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45958.272854050927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45958.272854050927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45958.272854050927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45958.272854050927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45958.272854050927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45958.272854050927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45958.272854050927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45958.272854050927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45958.272854050927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45958.272854050927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45958.272854050927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45958.272854050927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45958.272854050927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45958.272854050927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45958.272854050927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45958.272854050927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45958.272854050927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45958.272854050927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45958.272854050927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45958.272854050927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45958.272854050927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45958.272854050927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45958.272854050927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45958.272854050927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45958.272854050927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45958.272854050927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45958.272854050927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45958.272854050927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45958.272854050927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45958.272854050927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45958.272854050927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45958.272854050927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45958.272854050927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45958.272854050927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45958.272854050927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45958.272854050927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45958.272854050927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45958.272854050927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45958.272854050927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45958.272854050927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45958.272854050927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45958.272854050927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45958.272854050927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45958.272854050927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45958.272854050927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45958.272854050927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45958.272854050927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45958.272854050927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45958.272854050927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45958.272854050927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45958.272854050927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45958.272854050927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45958.272854050927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45958.272854050927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45958.272854050927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45958.272854050927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45958.272854050927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45958.272854050927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45958.272854050927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45958.272854050927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45958.272854050927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45958.272854050927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45958.272854050927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45958.272854050927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45958.272854050927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45958.272854050927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45958.272854050927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45958.272854050927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45958.272854050927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45958.272854050927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45958.272854050927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45958.272854050927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45958.272854050927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45958.272854050927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45958.272854050927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45958.272854050927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45958.272854050927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45958.272854050927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45958.272854050927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45958.272854050927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45958.272854050927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45958.272854050927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45958.272854050927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45958.272854050927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45958.272854050927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45958.272854050927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45958.272854050927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45958.272854050927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45958.272854050927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45958.272854050927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45958.272854050927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45958.272854050927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45958.272854050927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45958.272854050927</v>
      </c>
      <c r="H100" s="107"/>
      <c r="I100" s="103" t="str">
        <f>IFERROR(VLOOKUP(D100,DB!A:F,6,0),"")</f>
        <v/>
      </c>
      <c r="J100" s="102" t="str">
        <f>IFERROR(VLOOKUP(D100,DB!A:G,7,0),"")</f>
        <v/>
      </c>
      <c r="K100" s="108"/>
      <c r="L100" s="109" t="str">
        <f>IFERROR(VLOOKUP(D100,DB!A:I,9,0),"")</f>
        <v/>
      </c>
    </row>
  </sheetData>
  <dataValidations count="2">
    <dataValidation allowBlank="1" showInputMessage="1" showErrorMessage="1" sqref="E1" xr:uid="{380493DB-286A-4683-AF55-C78F04945A49}"/>
    <dataValidation type="list" allowBlank="1" showInputMessage="1" showErrorMessage="1" sqref="E2:E10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2025-10-28T03:34:32Z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