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43" documentId="13_ncr:1_{F6CB121F-512D-4AA6-A0C1-0FB36C537598}" xr6:coauthVersionLast="47" xr6:coauthVersionMax="47" xr10:uidLastSave="{D25C1AF3-8C86-404C-99AC-6A7DADBA78F9}"/>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<sst xmlns="http://schemas.openxmlformats.org/spreadsheetml/2006/main" count="180278" uniqueCount="39123">
  <si>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</si>
  <si>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</si>
  <si>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</si>
  <si>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</si>
  <si>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</si>
  <si>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</si>
  <si>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</si>
  <si>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</si>
  <si>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</si>
  <si>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</si>
  <si>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</si>
  <si>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</si>
  <si>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</si>
  <si>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</si>
  <si>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</si>
  <si>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</si>
  <si>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</si>
  <si>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</si>
  <si>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</si>
  <si>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</si>
  <si>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</si>
  <si>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</si>
  <si>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</si>
  <si>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</si>
  <si>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</si>
  <si>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</si>
  <si>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</si>
  <si>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</si>
  <si>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</si>
  <si>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</si>
  <si>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</si>
  <si>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</si>
  <si>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</si>
  <si>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</si>
  <si>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</si>
  <si>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</si>
  <si>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</si>
  <si>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</si>
  <si>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</si>
  <si>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</si>
  <si>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</si>
  <si>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</si>
  <si>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</si>
  <si>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</si>
  <si>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</si>
  <si>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</si>
  <si>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</si>
  <si>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</si>
  <si>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</si>
  <si>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</si>
  <si>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</si>
  <si>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</si>
  <si>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</si>
  <si>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</si>
  <si>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</si>
  <si>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</si>
  <si>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</si>
  <si>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</si>
  <si>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</si>
  <si>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</si>
  <si>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</si>
  <si>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</si>
  <si>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</si>
  <si>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</si>
  <si>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</si>
  <si>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</si>
  <si>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</si>
  <si>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</si>
  <si>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</si>
  <si>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</si>
  <si>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</si>
  <si>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</si>
  <si>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</si>
  <si>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</si>
  <si>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</si>
  <si>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</si>
  <si>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</si>
  <si>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</si>
  <si>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</si>
  <si>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</si>
  <si>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</si>
  <si>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</si>
  <si>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</si>
  <si>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</si>
  <si>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</si>
  <si>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</si>
  <si>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</si>
  <si>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</si>
  <si>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</si>
  <si>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</si>
  <si>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</si>
  <si>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</si>
  <si>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</si>
  <si>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</si>
  <si>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</si>
  <si>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</si>
  <si>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</si>
  <si>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</si>
  <si>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</si>
  <si>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</si>
  <si>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</si>
  <si>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</si>
  <si>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</si>
  <si>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</si>
  <si>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</si>
  <si>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</si>
  <si>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</si>
  <si>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</si>
  <si>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</si>
  <si>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</si>
  <si>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</si>
  <si>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</si>
  <si>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</si>
  <si>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</si>
  <si>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</si>
  <si>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</si>
  <si>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</si>
  <si>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</si>
  <si>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</si>
  <si>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</si>
  <si>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</si>
  <si>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</si>
  <si>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</si>
  <si>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</si>
  <si>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</si>
  <si>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</si>
  <si>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</si>
  <si>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</si>
  <si>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</si>
  <si>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</si>
  <si>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</si>
  <si>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</si>
  <si>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</si>
  <si>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</si>
  <si>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</si>
  <si>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</si>
  <si>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</si>
  <si>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</si>
  <si>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</si>
  <si>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</si>
  <si>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</si>
  <si>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</si>
  <si>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</si>
  <si>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</si>
  <si>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</si>
  <si>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</si>
  <si>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</si>
  <si>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</si>
  <si>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</si>
  <si>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</si>
  <si>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</si>
  <si>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</si>
  <si>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</si>
  <si>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</si>
  <si>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</si>
  <si>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</si>
  <si>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</si>
  <si>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</si>
  <si>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</si>
  <si>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</si>
  <si>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</si>
  <si>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</si>
  <si>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</si>
  <si>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</si>
  <si>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</si>
  <si>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</si>
  <si>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</si>
  <si>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</si>
  <si>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</si>
  <si>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</si>
  <si>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</si>
  <si>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</si>
  <si>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</si>
  <si>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</si>
  <si>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</si>
  <si>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</si>
  <si>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</si>
  <si>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</si>
  <si>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</si>
  <si>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</si>
  <si>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</si>
  <si>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</si>
  <si>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</si>
  <si>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</si>
  <si>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</si>
  <si>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</si>
  <si>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</si>
  <si>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</si>
  <si>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</si>
  <si>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</si>
  <si>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</si>
  <si>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</si>
  <si>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</si>
  <si>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</si>
  <si>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</si>
  <si>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</si>
  <si>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</si>
  <si>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</si>
  <si>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</si>
  <si>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</si>
  <si>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</si>
  <si>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</si>
  <si>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</si>
  <si>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</si>
  <si>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</si>
  <si>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</si>
  <si>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</si>
  <si>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</si>
  <si>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</si>
  <si>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</si>
  <si>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</si>
  <si>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</si>
  <si>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</si>
  <si>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</si>
  <si>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</si>
  <si>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</si>
  <si>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</si>
  <si>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</si>
  <si>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</si>
  <si>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</si>
  <si>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</si>
  <si>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</si>
  <si>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</si>
  <si>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</si>
  <si>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</si>
  <si>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</si>
  <si>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</si>
  <si>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</si>
  <si>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</si>
  <si>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</si>
  <si>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</si>
  <si>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</si>
  <si>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</si>
  <si>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</si>
  <si>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</si>
  <si>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</si>
  <si>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</si>
  <si>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</si>
  <si>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</si>
  <si>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</si>
  <si>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</si>
  <si>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</si>
  <si>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</si>
  <si>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</si>
  <si>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</si>
  <si>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</si>
  <si>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</si>
  <si>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</si>
  <si>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</si>
  <si>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</si>
  <si>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</si>
  <si>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</si>
  <si>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</si>
  <si>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</si>
  <si>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</si>
  <si>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</si>
  <si>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</si>
  <si>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</si>
  <si>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</si>
  <si>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</si>
  <si>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</si>
  <si>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</si>
  <si>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</si>
  <si>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</si>
  <si>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</si>
  <si>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</si>
  <si>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</si>
  <si>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</si>
  <si>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</si>
  <si>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</si>
  <si>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</si>
  <si>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</si>
  <si>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</si>
  <si>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</si>
  <si>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</si>
  <si>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</si>
  <si>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</si>
  <si>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</si>
  <si>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</si>
  <si>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</si>
  <si>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</si>
  <si>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</si>
  <si>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</si>
  <si>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</si>
  <si>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</si>
  <si>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</si>
  <si>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</si>
  <si>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</si>
  <si>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</si>
  <si>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</si>
  <si>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</si>
  <si>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</si>
  <si>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</si>
  <si>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</si>
  <si>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</si>
  <si>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</si>
  <si>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</si>
  <si>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</si>
  <si>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</si>
  <si>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</si>
  <si>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</si>
  <si>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</si>
  <si>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</si>
  <si>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</si>
  <si>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</si>
  <si>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</si>
  <si>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</si>
  <si>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</si>
  <si>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</si>
  <si>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</si>
  <si>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</si>
  <si>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</si>
  <si>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</si>
  <si>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</si>
  <si>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</si>
  <si>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</si>
  <si>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</si>
  <si>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</si>
  <si>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</si>
  <si>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</si>
  <si>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</si>
  <si>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</si>
  <si>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</si>
  <si>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</si>
  <si>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</si>
  <si>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</si>
  <si>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</si>
  <si>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</si>
  <si>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</si>
  <si>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</si>
  <si>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</si>
  <si>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</si>
  <si>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</si>
  <si>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</si>
  <si>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</si>
  <si>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</si>
  <si>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</si>
  <si>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</si>
  <si>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</si>
  <si>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</si>
  <si>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</si>
  <si>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</si>
  <si>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</si>
  <si>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</si>
  <si>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</si>
  <si>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</si>
  <si>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</si>
  <si>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</si>
  <si>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</si>
  <si>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</si>
  <si>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</si>
  <si>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</si>
  <si>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</si>
  <si>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</si>
  <si>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</si>
  <si>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</si>
  <si>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</si>
  <si>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</si>
  <si>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</si>
  <si>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</si>
  <si>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</si>
  <si>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</si>
  <si>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</si>
  <si>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</si>
  <si>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</si>
  <si>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</si>
  <si>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</si>
  <si>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</si>
  <si>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</si>
  <si>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</si>
  <si>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</si>
  <si>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</si>
  <si>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</si>
  <si>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</si>
  <si>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</si>
  <si>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</si>
  <si>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</si>
  <si>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</si>
  <si>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</si>
  <si>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</si>
  <si>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</si>
  <si>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</si>
  <si>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</si>
  <si>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</si>
  <si>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</si>
  <si>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</si>
  <si>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</si>
  <si>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</si>
  <si>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</si>
  <si>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</si>
  <si>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</si>
  <si>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</si>
  <si>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</si>
  <si>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</si>
  <si>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</si>
  <si>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</si>
  <si>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</si>
  <si>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</si>
  <si>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</si>
  <si>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</si>
  <si>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</si>
  <si>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</si>
  <si>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</si>
  <si>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</si>
  <si>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</si>
  <si>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</si>
  <si>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</si>
  <si>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</si>
  <si>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</si>
  <si>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</si>
  <si>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</si>
  <si>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</si>
  <si>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</si>
  <si>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</si>
  <si>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</si>
  <si>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</si>
  <si>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</si>
  <si>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</si>
  <si>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</si>
  <si>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</si>
  <si>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</si>
  <si>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</si>
  <si>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</si>
  <si>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</si>
  <si>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</si>
  <si>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</si>
  <si>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</si>
  <si>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</si>
  <si>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</si>
  <si>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</si>
  <si>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</si>
  <si>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</si>
  <si>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</si>
  <si>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</si>
  <si>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</si>
  <si>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</si>
  <si>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</si>
  <si>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</si>
  <si>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</si>
  <si>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</si>
  <si>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</si>
  <si>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</si>
  <si>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</si>
  <si>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</si>
  <si>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</si>
  <si>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</si>
  <si>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</si>
  <si>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</si>
  <si>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</si>
  <si>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</si>
  <si>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</si>
  <si>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</si>
  <si>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</si>
  <si>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</si>
  <si>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</si>
  <si>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</si>
  <si>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</si>
  <si>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</si>
  <si>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</si>
  <si>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</si>
  <si>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</si>
  <si>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</si>
  <si>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</si>
  <si>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</si>
  <si>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</si>
  <si>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</si>
  <si>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</si>
  <si>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</si>
  <si>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</si>
  <si>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</si>
  <si>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</si>
  <si>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</si>
  <si>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</si>
  <si>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</si>
  <si>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</si>
  <si>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</si>
  <si>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</si>
  <si>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</si>
  <si>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</si>
  <si>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</si>
  <si>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</si>
  <si>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</si>
  <si>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</si>
  <si>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</si>
  <si>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</si>
  <si>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</si>
  <si>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</si>
  <si>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</si>
  <si>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</si>
  <si>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</si>
  <si>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</si>
  <si>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</si>
  <si>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</si>
  <si>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</si>
  <si>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</si>
  <si>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</si>
  <si>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</si>
  <si>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</si>
  <si>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</si>
  <si>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</si>
  <si>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</si>
  <si>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</si>
  <si>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</si>
  <si>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</si>
  <si>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</si>
  <si>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</si>
  <si>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</si>
  <si>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</si>
  <si>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</si>
  <si>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</si>
  <si>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</si>
  <si>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</si>
  <si>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</si>
  <si>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</si>
  <si>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</si>
  <si>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</si>
  <si>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</si>
  <si>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</si>
  <si>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</si>
  <si>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</si>
  <si>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</si>
  <si>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</si>
  <si>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</si>
  <si>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</si>
  <si>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</si>
  <si>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</si>
  <si>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</si>
  <si>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</si>
  <si>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</si>
  <si>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</si>
  <si>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</si>
  <si>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</si>
  <si>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</si>
  <si>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</si>
  <si>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</si>
  <si>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</si>
  <si>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</si>
  <si>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</si>
  <si>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</si>
  <si>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</si>
  <si>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</si>
  <si>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</si>
  <si>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</si>
  <si>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</si>
  <si>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</si>
  <si>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</si>
  <si>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</si>
  <si>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</si>
  <si>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</si>
  <si>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</si>
  <si>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</si>
  <si>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</si>
  <si>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</si>
  <si>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</si>
  <si>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</si>
  <si>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</si>
  <si>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</si>
  <si>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</si>
  <si>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</si>
  <si>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</si>
  <si>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</si>
  <si>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</si>
  <si>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</si>
  <si>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</si>
  <si>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</si>
  <si>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</si>
  <si>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</si>
  <si>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</si>
  <si>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</si>
  <si>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</si>
  <si>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</si>
  <si>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</si>
  <si>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</si>
  <si>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</si>
  <si>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</si>
  <si>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</si>
  <si>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</si>
  <si>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</si>
  <si>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</si>
  <si>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</si>
  <si>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</si>
  <si>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</si>
  <si>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</si>
  <si>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</si>
  <si>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</si>
  <si>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</si>
  <si>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</si>
  <si>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</si>
  <si>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</si>
  <si>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</si>
  <si>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</si>
  <si>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</si>
  <si>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</si>
  <si>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</si>
  <si>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</si>
  <si>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</si>
  <si>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</si>
  <si>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</si>
  <si>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</si>
  <si>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</si>
  <si>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</si>
  <si>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</si>
  <si>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</si>
  <si>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</si>
  <si>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</si>
  <si>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</si>
  <si>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</si>
  <si>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</si>
  <si>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</si>
  <si>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</si>
  <si>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</si>
  <si>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</si>
  <si>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</si>
  <si>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</si>
  <si>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</si>
  <si>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</si>
  <si>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</si>
  <si>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</si>
  <si>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</si>
  <si>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</si>
  <si>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</si>
  <si>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</si>
  <si>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</si>
  <si>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</si>
  <si>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</si>
  <si>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</si>
  <si>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</si>
  <si>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</si>
  <si>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</si>
  <si>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</si>
  <si>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</si>
  <si>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</si>
  <si>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</si>
  <si>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</si>
  <si>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</si>
  <si>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</si>
  <si>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</si>
  <si>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</si>
  <si>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</si>
  <si>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</si>
  <si>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</si>
  <si>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</si>
  <si>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</si>
  <si>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</si>
  <si>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</si>
  <si>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</si>
  <si>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</si>
  <si>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</si>
  <si>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</si>
  <si>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</si>
  <si>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</si>
  <si>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</si>
  <si>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</si>
  <si>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</si>
  <si>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</si>
  <si>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</si>
  <si>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</si>
  <si>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</si>
  <si>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</si>
  <si>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</si>
  <si>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</si>
  <si>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</si>
  <si>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</si>
  <si>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</si>
  <si>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</si>
  <si>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</si>
  <si>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</si>
  <si>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</si>
  <si>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</si>
  <si>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</si>
  <si>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</si>
  <si>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</si>
  <si>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</si>
  <si>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</si>
  <si>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</si>
  <si>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</si>
  <si>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</si>
  <si>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</si>
  <si>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</si>
  <si>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</si>
  <si>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</si>
  <si>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</si>
  <si>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</si>
  <si>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</si>
  <si>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</si>
  <si>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</si>
  <si>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</si>
  <si>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</si>
  <si>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</si>
  <si>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</si>
  <si>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</si>
  <si>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</si>
  <si>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</si>
  <si>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</si>
  <si>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</si>
  <si>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</si>
  <si>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</si>
  <si>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</si>
  <si>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</si>
  <si>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</si>
  <si>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</si>
  <si>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</si>
  <si>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</si>
  <si>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</si>
  <si>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</si>
  <si>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</si>
  <si>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</si>
  <si>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</si>
  <si>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</si>
  <si>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</si>
  <si>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</si>
  <si>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</si>
  <si>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</si>
  <si>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</si>
  <si>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</si>
  <si>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</si>
  <si>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</si>
  <si>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</si>
  <si>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</si>
  <si>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</si>
  <si>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</si>
  <si>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</si>
  <si>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</si>
  <si>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</si>
  <si>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</si>
  <si>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</si>
  <si>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</si>
  <si>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</si>
  <si>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</si>
  <si>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</si>
  <si>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</si>
  <si>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</si>
  <si>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</si>
  <si>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</si>
  <si>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</si>
  <si>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</si>
  <si>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</si>
  <si>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</si>
  <si>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</si>
  <si>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</si>
  <si>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</si>
  <si>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</si>
  <si>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</si>
  <si>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</si>
  <si>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</si>
  <si>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</si>
  <si>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</si>
  <si>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</si>
  <si>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</si>
  <si>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</si>
  <si>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</si>
  <si>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</si>
  <si>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</si>
  <si>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</si>
  <si>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</si>
  <si>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</si>
  <si>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</si>
  <si>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</si>
  <si>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</si>
  <si>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</si>
  <si>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</si>
  <si>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</si>
  <si>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</si>
  <si>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</si>
  <si>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</si>
  <si>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</si>
  <si>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</si>
  <si>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</si>
  <si>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</si>
  <si>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</si>
  <si>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</si>
  <si>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</si>
  <si>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</si>
  <si>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</si>
  <si>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</si>
  <si>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</si>
  <si>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</si>
  <si>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</si>
  <si>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</si>
  <si>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</si>
  <si>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</si>
  <si>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</si>
  <si>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</si>
  <si>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</si>
  <si>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</si>
  <si>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</si>
  <si>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</si>
  <si>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</si>
  <si>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</si>
  <si>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</si>
  <si>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</si>
  <si>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</si>
  <si>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</si>
  <si>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</si>
  <si>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</si>
  <si>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</si>
  <si>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</si>
  <si>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</si>
  <si>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</si>
  <si>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</si>
  <si>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</si>
  <si>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</si>
  <si>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</si>
  <si>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</si>
  <si>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</si>
  <si>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</si>
  <si>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</si>
  <si>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</si>
  <si>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</si>
  <si>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</si>
  <si>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</si>
  <si>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</si>
  <si>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</si>
  <si>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</si>
  <si>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</si>
  <si>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</si>
  <si>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</si>
  <si>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</si>
  <si>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</si>
  <si>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</si>
  <si>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</si>
  <si>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</si>
  <si>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</si>
  <si>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</si>
  <si>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</si>
  <si>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</si>
  <si>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</si>
  <si>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</si>
  <si>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</si>
  <si>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</si>
  <si>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</si>
  <si>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</si>
  <si>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</si>
  <si>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</si>
  <si>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</si>
  <si>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</si>
  <si>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</si>
  <si>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</si>
  <si>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</si>
  <si>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</si>
  <si>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</si>
  <si>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</si>
  <si>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</si>
  <si>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</si>
  <si>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</si>
  <si>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</si>
  <si>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</si>
  <si>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</si>
  <si>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</si>
  <si>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</si>
  <si>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</si>
  <si>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</si>
  <si>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</si>
  <si>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</si>
  <si>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</si>
  <si>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</si>
  <si>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</si>
  <si>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</si>
  <si>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</si>
  <si>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</si>
  <si>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</si>
  <si>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</si>
  <si>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</si>
  <si>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</si>
  <si>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</si>
  <si>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</si>
  <si>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</si>
  <si>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</si>
  <si>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</si>
  <si>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</si>
  <si>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</si>
  <si>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</si>
  <si>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</si>
  <si>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</si>
  <si>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</si>
  <si>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</si>
  <si>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</si>
  <si>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</si>
  <si>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</si>
  <si>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</si>
  <si>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</si>
  <si>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</si>
  <si>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</si>
  <si>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</si>
  <si>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</si>
  <si>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</si>
  <si>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</si>
  <si>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</si>
  <si>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</si>
  <si>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</si>
  <si>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</si>
  <si>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</si>
  <si>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</si>
  <si>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</si>
  <si>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</si>
  <si>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</si>
  <si>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</si>
  <si>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</si>
  <si>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</si>
  <si>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</si>
  <si>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</si>
  <si>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</si>
  <si>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</si>
  <si>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</si>
  <si>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</si>
  <si>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</si>
  <si>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</si>
  <si>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</si>
  <si>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</si>
  <si>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</si>
  <si>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</si>
  <si>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</si>
  <si>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</si>
  <si>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</si>
  <si>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</si>
  <si>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</si>
  <si>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</si>
  <si>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</si>
  <si>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</si>
  <si>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</si>
  <si>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</si>
  <si>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</si>
  <si>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</si>
  <si>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</si>
  <si>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</si>
  <si>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</si>
  <si>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</si>
  <si>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</si>
  <si>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</si>
  <si>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</si>
  <si>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</si>
  <si>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</si>
  <si>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</si>
  <si>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</si>
  <si>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</si>
  <si>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</si>
  <si>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</si>
  <si>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</si>
  <si>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</si>
  <si>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</si>
  <si>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</si>
  <si>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</si>
  <si>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</si>
  <si>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</si>
  <si>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</si>
  <si>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</si>
  <si>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</si>
  <si>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</si>
  <si>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</si>
  <si>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</si>
  <si>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</si>
  <si>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</si>
  <si>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</si>
  <si>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</si>
  <si>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</si>
  <si>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</si>
  <si>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</si>
  <si>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</si>
  <si>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</si>
  <si>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</si>
  <si>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</si>
  <si>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</si>
  <si>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</si>
  <si>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</si>
  <si>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</si>
  <si>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</si>
  <si>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</si>
  <si>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</si>
  <si>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</si>
  <si>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</si>
  <si>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</si>
  <si>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</si>
  <si>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</si>
  <si>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</si>
  <si>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</si>
  <si>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</si>
  <si>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</si>
  <si>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</si>
  <si>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</si>
  <si>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</si>
  <si>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</si>
  <si>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</si>
  <si>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</si>
  <si>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</si>
  <si>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</si>
  <si>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</si>
  <si>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</si>
  <si>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</si>
  <si>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</si>
  <si>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</si>
  <si>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</si>
  <si>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</si>
  <si>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</si>
  <si>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</si>
  <si>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</si>
  <si>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</si>
  <si>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</si>
  <si>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</si>
  <si>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</si>
  <si>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</si>
  <si>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</si>
  <si>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</si>
  <si>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</si>
  <si>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</si>
  <si>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</si>
  <si>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</si>
  <si>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</si>
  <si>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</si>
  <si>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</si>
  <si>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</si>
  <si>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</si>
  <si>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</si>
  <si>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</si>
  <si>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</si>
  <si>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</si>
  <si>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</si>
  <si>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</si>
  <si>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</si>
  <si>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</si>
  <si>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</si>
  <si>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</si>
  <si>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</si>
  <si>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</si>
  <si>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</si>
  <si>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</si>
  <si>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</si>
  <si>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</si>
  <si>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</si>
  <si>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</si>
  <si>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</si>
  <si>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</si>
  <si>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</si>
  <si>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</si>
  <si>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</si>
  <si>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</si>
  <si>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</si>
  <si>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</si>
  <si>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</si>
  <si>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</si>
  <si>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</si>
  <si>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</si>
  <si>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</si>
  <si>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</si>
  <si>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</si>
  <si>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</si>
  <si>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</si>
  <si>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</si>
  <si>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</si>
  <si>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</si>
  <si>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</si>
  <si>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</si>
  <si>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</si>
  <si>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</si>
  <si>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</si>
  <si>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</si>
  <si>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</si>
  <si>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</si>
  <si>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</si>
  <si>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</si>
  <si>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</si>
  <si>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</si>
  <si>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</si>
  <si>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</si>
  <si>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</si>
  <si>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</si>
  <si>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</si>
  <si>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</si>
  <si>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</si>
  <si>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</si>
  <si>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</si>
  <si>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</si>
  <si>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</si>
  <si>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</si>
  <si>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</si>
  <si>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</si>
  <si>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</si>
  <si>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</si>
  <si>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</si>
  <si>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</si>
  <si>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</si>
  <si>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</si>
  <si>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</si>
  <si>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</si>
  <si>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</si>
  <si>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</si>
  <si>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</si>
  <si>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</si>
  <si>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</si>
  <si>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</si>
  <si>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</si>
  <si>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</si>
  <si>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</si>
  <si>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</si>
  <si>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</si>
  <si>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</si>
  <si>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</si>
  <si>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</si>
  <si>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</si>
  <si>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</si>
  <si>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</si>
  <si>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</si>
  <si>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</si>
  <si>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</si>
  <si>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</si>
  <si>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</si>
  <si>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</si>
  <si>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</si>
  <si>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</si>
  <si>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</si>
  <si>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</si>
  <si>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</si>
  <si>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</si>
  <si>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</si>
  <si>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</si>
  <si>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</si>
  <si>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</si>
  <si>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</si>
  <si>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</si>
  <si>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</si>
  <si>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</si>
  <si>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</si>
  <si>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</si>
  <si>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</si>
  <si>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</si>
  <si>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</si>
  <si>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</si>
  <si>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</si>
  <si>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</si>
  <si>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</si>
  <si>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</si>
  <si>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</si>
  <si>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</si>
  <si>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</si>
  <si>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</si>
  <si>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</si>
  <si>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</si>
  <si>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</si>
  <si>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</si>
  <si>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</si>
  <si>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</si>
  <si>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</si>
  <si>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</si>
  <si>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</si>
  <si>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</si>
  <si>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</si>
  <si>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</si>
  <si>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</si>
  <si>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</si>
  <si>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</si>
  <si>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</si>
  <si>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</si>
  <si>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</si>
  <si>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</si>
  <si>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</si>
  <si>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</si>
  <si>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</si>
  <si>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</si>
  <si>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</si>
  <si>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</si>
  <si>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</si>
  <si>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</si>
  <si>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</si>
  <si>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</si>
  <si>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</si>
  <si>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</si>
  <si>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</si>
  <si>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</si>
  <si>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</si>
  <si>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</si>
  <si>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</si>
  <si>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</si>
  <si>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</si>
  <si>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</si>
  <si>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</si>
  <si>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</si>
  <si>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</si>
  <si>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</si>
  <si>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</si>
  <si>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</si>
  <si>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</si>
  <si>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</si>
  <si>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</si>
  <si>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</si>
  <si>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</si>
  <si>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</si>
  <si>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</si>
  <si>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</si>
  <si>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</si>
  <si>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</si>
  <si>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</si>
  <si>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</si>
  <si>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</si>
  <si>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</si>
  <si>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</si>
  <si>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</si>
  <si>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</si>
  <si>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</si>
  <si>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</si>
  <si>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</si>
  <si>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</si>
  <si>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</si>
  <si>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</si>
  <si>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</si>
  <si>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</si>
  <si>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</si>
  <si>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</si>
  <si>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</si>
  <si>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</si>
  <si>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</si>
  <si>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</si>
  <si>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</si>
  <si>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</si>
  <si>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</si>
  <si>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</si>
  <si>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</si>
  <si>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</si>
  <si>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</si>
  <si>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</si>
  <si>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</si>
  <si>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</si>
  <si>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</si>
  <si>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</si>
  <si>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</si>
  <si>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</si>
  <si>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</si>
  <si>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</si>
  <si>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</si>
  <si>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</si>
  <si>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</si>
  <si>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</si>
  <si>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</si>
  <si>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</si>
  <si>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</si>
  <si>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</si>
  <si>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</si>
  <si>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</si>
  <si>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</si>
  <si>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</si>
  <si>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</si>
  <si>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</si>
  <si>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</si>
  <si>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</si>
  <si>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</si>
  <si>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</si>
  <si>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</si>
  <si>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</si>
  <si>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</si>
  <si>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</si>
  <si>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</si>
  <si>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</si>
  <si>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</si>
  <si>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</si>
  <si>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</si>
  <si>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</si>
  <si>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</si>
  <si>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</si>
  <si>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</si>
  <si>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</si>
  <si>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</si>
  <si>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</si>
  <si>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</si>
  <si>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</si>
  <si>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</si>
  <si>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</si>
  <si>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</si>
  <si>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</si>
  <si>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</si>
  <si>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</si>
  <si>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</si>
  <si>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</si>
  <si>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</si>
  <si>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</si>
  <si>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</si>
  <si>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</si>
  <si>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</si>
  <si>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</si>
  <si>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</si>
  <si>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</si>
  <si>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</si>
  <si>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</si>
  <si>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</si>
  <si>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</si>
  <si>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</si>
  <si>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</si>
  <si>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</si>
  <si>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</si>
  <si>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</si>
  <si>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</si>
  <si>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</si>
  <si>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</si>
  <si>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</si>
  <si>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</si>
  <si>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</si>
  <si>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</si>
  <si>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</si>
  <si>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</si>
  <si>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</si>
  <si>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</si>
  <si>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</si>
  <si>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</si>
  <si>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</si>
  <si>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</si>
  <si>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</si>
  <si>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</si>
  <si>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</si>
  <si>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</si>
  <si>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</si>
  <si>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</si>
  <si>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</si>
  <si>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</si>
  <si>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</si>
  <si>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</si>
  <si>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</si>
  <si>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</si>
  <si>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</si>
  <si>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</si>
  <si>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</si>
  <si>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</si>
  <si>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</si>
  <si>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</si>
  <si>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</si>
  <si>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</si>
  <si>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</si>
  <si>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</si>
  <si>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</si>
  <si>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</si>
  <si>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</si>
  <si>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</si>
  <si>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</si>
  <si>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</si>
  <si>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</si>
  <si>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</si>
  <si>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</si>
  <si>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</si>
  <si>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</si>
  <si>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</si>
  <si>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</si>
  <si>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</si>
  <si>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</si>
  <si>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</si>
  <si>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</si>
  <si>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</si>
  <si>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</si>
  <si>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</si>
  <si>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</si>
  <si>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</si>
  <si>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</si>
  <si>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</si>
  <si>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</si>
  <si>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</si>
  <si>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</si>
  <si>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</si>
  <si>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</si>
  <si>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</si>
  <si>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</si>
  <si>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</si>
  <si>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</si>
  <si>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</si>
  <si>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</si>
  <si>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</si>
  <si>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</si>
  <si>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</si>
  <si>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</si>
  <si>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</si>
  <si>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</si>
  <si>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</si>
  <si>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</si>
  <si>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</si>
  <si>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</si>
  <si>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</si>
  <si>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</si>
  <si>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</si>
  <si>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</si>
  <si>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</si>
  <si>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</si>
  <si>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</si>
  <si>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</si>
  <si>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</si>
  <si>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</si>
  <si>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</si>
  <si>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</si>
  <si>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</si>
  <si>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</si>
  <si>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</si>
  <si>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</si>
  <si>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</si>
  <si>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</si>
  <si>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</si>
  <si>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</si>
  <si>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</si>
  <si>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</si>
  <si>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</si>
  <si>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</si>
  <si>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</si>
  <si>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</si>
  <si>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</si>
  <si>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</si>
  <si>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</si>
  <si>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</si>
  <si>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</si>
  <si>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</si>
  <si>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</si>
  <si>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</si>
  <si>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</si>
  <si>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</si>
  <si>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</si>
  <si>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</si>
  <si>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</si>
  <si>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</si>
  <si>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</si>
  <si>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</si>
  <si>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</si>
  <si>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</si>
  <si>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</si>
  <si>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</si>
  <si>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</si>
  <si>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</si>
  <si>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</si>
  <si>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</si>
  <si>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</si>
  <si>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</si>
  <si>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</si>
  <si>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</si>
  <si>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</si>
  <si>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</si>
  <si>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</si>
  <si>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</si>
  <si>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</si>
  <si>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</si>
  <si>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</si>
  <si>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</si>
  <si>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</si>
  <si>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</si>
  <si>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</si>
  <si>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</si>
  <si>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</si>
  <si>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</si>
  <si>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</si>
  <si>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</si>
  <si>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</si>
  <si>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</si>
  <si>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</si>
  <si>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</si>
  <si>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</si>
  <si>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</si>
  <si>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</si>
  <si>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</si>
  <si>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</si>
  <si>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</si>
  <si>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</si>
  <si>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</si>
  <si>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</si>
  <si>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</si>
  <si>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</si>
  <si>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</si>
  <si>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</si>
  <si>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</si>
  <si>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</si>
  <si>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</si>
  <si>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</si>
  <si>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</si>
  <si>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</si>
  <si>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</si>
  <si>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</si>
  <si>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</si>
  <si>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</si>
  <si>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</si>
  <si>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</si>
  <si>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</si>
  <si>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</si>
  <si>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</si>
  <si>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</si>
  <si>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</si>
  <si>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</si>
  <si>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</si>
  <si>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</si>
  <si>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</si>
  <si>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</si>
  <si>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</si>
  <si>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</si>
  <si>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</si>
  <si>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</si>
  <si>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</si>
  <si>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</si>
  <si>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</si>
  <si>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</si>
  <si>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</si>
  <si>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</si>
  <si>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</si>
  <si>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</si>
  <si>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</si>
  <si>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</si>
  <si>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</si>
  <si>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</si>
  <si>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</si>
  <si>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</si>
  <si>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</si>
  <si>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</si>
  <si>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</si>
  <si>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</si>
  <si>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</si>
  <si>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</si>
  <si>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</si>
  <si>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</si>
  <si>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</si>
  <si>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</si>
  <si>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</si>
  <si>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</si>
  <si>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</si>
  <si>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</si>
  <si>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</si>
  <si>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</si>
  <si>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</si>
  <si>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</si>
  <si>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</si>
  <si>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</si>
  <si>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</si>
  <si>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</si>
  <si>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</si>
  <si>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</si>
  <si>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</si>
  <si>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</si>
  <si>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</si>
  <si>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</si>
  <si>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</si>
  <si>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</si>
  <si>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</si>
  <si>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</si>
  <si>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</si>
  <si>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</si>
  <si>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</si>
  <si>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</si>
  <si>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</si>
  <si>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</si>
  <si>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</si>
  <si>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</si>
  <si>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</si>
  <si>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</si>
  <si>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</si>
  <si>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</si>
  <si>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</si>
  <si>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</si>
  <si>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</si>
  <si>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</si>
  <si>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</si>
  <si>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</si>
  <si>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</si>
  <si>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</si>
  <si>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</si>
  <si>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</si>
  <si>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</si>
  <si>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</si>
  <si>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</si>
  <si>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</si>
  <si>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</si>
  <si>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</si>
  <si>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</si>
  <si>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</si>
  <si>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</si>
  <si>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</si>
  <si>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</si>
  <si>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</si>
  <si>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</si>
  <si>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</si>
  <si>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</si>
  <si>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</si>
  <si>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</si>
  <si>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</si>
  <si>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</si>
  <si>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</si>
  <si>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</si>
  <si>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</si>
  <si>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</si>
  <si>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</si>
  <si>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</si>
  <si>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</si>
  <si>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</si>
  <si>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</si>
  <si>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</si>
  <si>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</si>
  <si>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</si>
  <si>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</si>
  <si>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</si>
  <si>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</si>
  <si>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</si>
  <si>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</si>
  <si>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</si>
  <si>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</si>
  <si>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</si>
  <si>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</si>
  <si>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</si>
  <si>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</si>
  <si>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</si>
  <si>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</si>
  <si>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</si>
  <si>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</si>
  <si>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</si>
  <si>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</si>
  <si>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</si>
  <si>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</si>
  <si>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</si>
  <si>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</si>
  <si>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</si>
  <si>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</si>
  <si>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</si>
  <si>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</si>
  <si>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</si>
  <si>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</si>
  <si>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</si>
  <si>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</si>
  <si>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</si>
  <si>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</si>
  <si>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</si>
  <si>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</si>
  <si>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</si>
  <si>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</si>
  <si>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</si>
  <si>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</si>
  <si>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</si>
  <si>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</si>
  <si>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</si>
  <si>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</si>
  <si>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</si>
  <si>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</si>
  <si>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</si>
  <si>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</si>
  <si>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</si>
  <si>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</si>
  <si>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</si>
  <si>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</si>
  <si>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</si>
  <si>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</si>
  <si>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</si>
  <si>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</si>
  <si>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</si>
  <si>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</si>
  <si>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</si>
  <si>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</si>
  <si>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</si>
  <si>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</si>
  <si>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</si>
  <si>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</si>
  <si>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</si>
  <si>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</si>
  <si>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</si>
  <si>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</si>
  <si>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</si>
  <si>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</si>
  <si>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</si>
  <si>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</si>
  <si>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</si>
  <si>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</si>
  <si>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</si>
  <si>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</si>
  <si>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</si>
  <si>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</si>
  <si>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</si>
  <si>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</si>
  <si>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</si>
  <si>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</si>
  <si>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</si>
  <si>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</si>
  <si>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</si>
  <si>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</si>
  <si>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</si>
  <si>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</si>
  <si>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</si>
  <si>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</si>
  <si>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</si>
  <si>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</si>
  <si>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</si>
  <si>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</si>
  <si>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</si>
  <si>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</si>
  <si>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</si>
  <si>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</si>
  <si>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</si>
  <si>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</si>
  <si>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</si>
  <si>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</si>
  <si>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</si>
  <si>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</si>
  <si>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</si>
  <si>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</si>
  <si>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</si>
  <si>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</si>
  <si>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</si>
  <si>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</si>
  <si>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</si>
  <si>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</si>
  <si>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</si>
  <si>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</si>
  <si>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</si>
  <si>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</si>
  <si>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</si>
  <si>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</si>
  <si>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</si>
  <si>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</si>
  <si>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</si>
  <si>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</si>
  <si>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</si>
  <si>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</si>
  <si>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</si>
  <si>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</si>
  <si>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</si>
  <si>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</si>
  <si>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</si>
  <si>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</si>
  <si>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</si>
  <si>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</si>
  <si>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</si>
  <si>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</si>
  <si>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</si>
  <si>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</si>
  <si>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</si>
  <si>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</si>
  <si>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</si>
  <si>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</si>
  <si>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</si>
  <si>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</si>
  <si>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</si>
  <si>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</si>
  <si>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</si>
  <si>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</si>
  <si>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</si>
  <si>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</si>
  <si>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</si>
  <si>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</si>
  <si>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</si>
  <si>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</si>
  <si>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</si>
  <si>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</si>
  <si>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</si>
  <si>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</si>
  <si>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</si>
  <si>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</si>
  <si>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</si>
  <si>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</si>
  <si>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</si>
  <si>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</si>
  <si>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</si>
  <si>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</si>
  <si>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</si>
  <si>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</si>
  <si>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</si>
  <si>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</si>
  <si>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</si>
  <si>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</si>
  <si>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</si>
  <si>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</si>
  <si>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</si>
  <si>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</si>
  <si>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</si>
  <si>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</si>
  <si>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</si>
  <si>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</si>
  <si>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</si>
  <si>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</si>
  <si>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</si>
  <si>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</si>
  <si>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</si>
  <si>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</si>
  <si>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</si>
  <si>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</si>
  <si>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</si>
  <si>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</si>
  <si>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</si>
  <si>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</si>
  <si>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</si>
  <si>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</si>
  <si>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</si>
  <si>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</si>
  <si>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</si>
  <si>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</si>
  <si>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</si>
  <si>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</si>
  <si>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</si>
  <si>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</si>
  <si>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</si>
  <si>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</si>
  <si>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</si>
  <si>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</si>
  <si>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</si>
  <si>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</si>
  <si>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</si>
  <si>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</si>
  <si>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</si>
  <si>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</si>
  <si>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</si>
  <si>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</si>
  <si>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</si>
  <si>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</si>
  <si>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</si>
  <si>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</si>
  <si>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</si>
  <si>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</si>
  <si>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</si>
  <si>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</si>
  <si>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</si>
  <si>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</si>
  <si>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</si>
  <si>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</si>
  <si>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</si>
  <si>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</si>
  <si>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</si>
  <si>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</si>
  <si>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</si>
  <si>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</si>
  <si>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</si>
  <si>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</si>
  <si>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</si>
  <si>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</si>
  <si>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</si>
  <si>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</si>
  <si>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</si>
  <si>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</si>
  <si>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</si>
  <si>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</si>
  <si>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</si>
  <si>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</si>
  <si>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</si>
  <si>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</si>
  <si>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</si>
  <si>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</si>
  <si>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</si>
  <si>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</si>
  <si>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</si>
  <si>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</si>
  <si>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</si>
  <si>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</si>
  <si>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</si>
  <si>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</si>
  <si>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</si>
  <si>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</si>
  <si>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</si>
  <si>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</si>
  <si>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</si>
  <si>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</si>
  <si>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</si>
  <si>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</si>
  <si>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</si>
  <si>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</si>
  <si>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</si>
  <si>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</si>
  <si>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</si>
  <si>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</si>
  <si>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</si>
  <si>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</si>
  <si>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</si>
  <si>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</si>
  <si>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</si>
  <si>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</si>
  <si>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</si>
  <si>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</si>
  <si>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</si>
  <si>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</si>
  <si>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</si>
  <si>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</si>
  <si>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</si>
  <si>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</si>
  <si>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</si>
  <si>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</si>
  <si>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</si>
  <si>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</si>
  <si>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</si>
  <si>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</si>
  <si>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</si>
  <si>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</si>
  <si>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</si>
  <si>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</si>
  <si>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</si>
  <si>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</si>
  <si>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</si>
  <si>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</si>
  <si>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</si>
  <si>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</si>
  <si>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</si>
  <si>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</si>
  <si>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</si>
  <si>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</si>
  <si>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</si>
  <si>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</si>
  <si>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</si>
  <si>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</si>
  <si>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</si>
  <si>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</si>
  <si>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</si>
  <si>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</si>
  <si>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</si>
  <si>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</si>
  <si>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</si>
  <si>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</si>
  <si>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</si>
  <si>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</si>
  <si>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</si>
  <si>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</si>
  <si>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</si>
  <si>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</si>
  <si>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</si>
  <si>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</si>
  <si>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</si>
  <si>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</si>
  <si>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</si>
  <si>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</si>
  <si>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</si>
  <si>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</si>
  <si>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</si>
  <si>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</si>
  <si>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</si>
  <si>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</si>
  <si>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</si>
  <si>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</si>
  <si>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</si>
  <si>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</si>
  <si>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</si>
  <si>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</si>
  <si>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</si>
  <si>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</si>
  <si>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</si>
  <si>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</si>
  <si>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</si>
  <si>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</si>
  <si>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</si>
  <si>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</si>
  <si>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</si>
  <si>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</si>
  <si>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</si>
  <si>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</si>
  <si>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</si>
  <si>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</si>
  <si>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</si>
  <si>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</si>
  <si>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</si>
  <si>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</si>
  <si>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</si>
  <si>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</si>
  <si>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</si>
  <si>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</si>
  <si>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</si>
  <si>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</si>
  <si>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</si>
  <si>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</si>
  <si>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</si>
  <si>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</si>
  <si>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</si>
  <si>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</si>
  <si>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</si>
  <si>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</si>
  <si>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</si>
  <si>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</si>
  <si>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</si>
  <si>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</si>
  <si>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</si>
  <si>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</si>
  <si>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</si>
  <si>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</si>
  <si>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</si>
  <si>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</si>
  <si>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</si>
  <si>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</si>
  <si>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</si>
  <si>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</si>
  <si>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</si>
  <si>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</si>
  <si>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</si>
  <si>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</si>
  <si>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</si>
  <si>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</si>
  <si>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</si>
  <si>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</si>
  <si>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</si>
  <si>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</si>
  <si>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</si>
  <si>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</si>
  <si>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</si>
  <si>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</si>
  <si>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</si>
  <si>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</si>
  <si>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</si>
  <si>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</si>
  <si>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</si>
  <si>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</si>
  <si>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</si>
  <si>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</si>
  <si>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</si>
  <si>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</si>
  <si>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</si>
  <si>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</si>
  <si>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</si>
  <si>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</si>
  <si>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</si>
  <si>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</si>
  <si>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</si>
  <si>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</si>
  <si>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</si>
  <si>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</si>
  <si>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</si>
  <si>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</si>
  <si>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</si>
  <si>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</si>
  <si>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</si>
  <si>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</si>
  <si>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</si>
  <si>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</si>
  <si>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</si>
  <si>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</si>
  <si>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</si>
  <si>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</si>
  <si>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</si>
  <si>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</si>
  <si>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</si>
  <si>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</si>
  <si>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</si>
  <si>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</si>
  <si>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</si>
  <si>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</si>
  <si>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</si>
  <si>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</si>
  <si>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</si>
  <si>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</si>
  <si>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</si>
  <si>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</si>
  <si>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</si>
  <si>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</si>
  <si>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</si>
  <si>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</si>
  <si>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</si>
  <si>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</si>
  <si>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</si>
  <si>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</si>
  <si>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</si>
  <si>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</si>
  <si>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</si>
  <si>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</si>
  <si>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</si>
  <si>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</si>
  <si>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</si>
  <si>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</si>
  <si>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</si>
  <si>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</si>
  <si>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</si>
  <si>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</si>
  <si>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</si>
  <si>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</si>
  <si>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</si>
  <si>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</si>
  <si>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</si>
  <si>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</si>
  <si>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</si>
  <si>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</si>
  <si>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</si>
  <si>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</si>
  <si>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</si>
  <si>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</si>
  <si>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</si>
  <si>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</si>
  <si>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</si>
  <si>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</si>
  <si>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</si>
  <si>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</si>
  <si>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</si>
  <si>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</si>
  <si>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</si>
  <si>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</si>
  <si>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</si>
  <si>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</si>
  <si>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</si>
  <si>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</si>
  <si>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</si>
  <si>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</si>
  <si>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</si>
  <si>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</si>
  <si>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</si>
  <si>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</si>
  <si>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</si>
  <si>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</si>
  <si>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</si>
  <si>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</si>
  <si>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</si>
  <si>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</si>
  <si>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</si>
  <si>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</si>
  <si>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</si>
  <si>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</si>
  <si>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</si>
  <si>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</si>
  <si>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</si>
  <si>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</si>
  <si>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</si>
  <si>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</si>
  <si>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</si>
  <si>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</si>
  <si>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</si>
  <si>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</si>
  <si>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</si>
  <si>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</si>
  <si>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</si>
  <si>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</si>
  <si>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</si>
  <si>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</si>
  <si>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</si>
  <si>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</si>
  <si>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</si>
  <si>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</si>
  <si>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</si>
  <si>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</si>
  <si>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</si>
  <si>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</si>
  <si>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</si>
  <si>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</si>
  <si>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</si>
  <si>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</si>
  <si>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</si>
  <si>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</si>
  <si>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</si>
  <si>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</si>
  <si>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</si>
  <si>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</si>
  <si>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</si>
  <si>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</si>
  <si>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</si>
  <si>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</si>
  <si>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</si>
  <si>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</si>
  <si>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</si>
  <si>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</si>
  <si>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</si>
  <si>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</si>
  <si>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</si>
  <si>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</si>
  <si>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</si>
  <si>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</si>
  <si>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</si>
  <si>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</si>
  <si>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</si>
  <si>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</si>
  <si>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</si>
  <si>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</si>
  <si>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</si>
  <si>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</si>
  <si>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</si>
  <si>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</si>
  <si>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</si>
  <si>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</si>
  <si>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</si>
  <si>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</si>
  <si>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</si>
  <si>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</si>
  <si>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</si>
  <si>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</si>
  <si>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</si>
  <si>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</si>
  <si>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</si>
  <si>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</si>
  <si>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</si>
  <si>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</si>
  <si>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</si>
  <si>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</si>
  <si>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</si>
  <si>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</si>
  <si>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</si>
  <si>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</si>
  <si>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</si>
  <si>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</si>
  <si>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</si>
  <si>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</si>
  <si>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</si>
  <si>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</si>
  <si>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</si>
  <si>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</si>
  <si>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</si>
  <si>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</si>
  <si>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</si>
  <si>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</si>
  <si>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</si>
  <si>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</si>
  <si>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</si>
  <si>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</si>
  <si>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</si>
  <si>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</si>
  <si>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</si>
  <si>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</si>
  <si>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</si>
  <si>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</si>
  <si>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</si>
  <si>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</si>
  <si>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</si>
  <si>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</si>
  <si>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</si>
  <si>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</si>
  <si>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</si>
  <si>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</si>
  <si>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</si>
  <si>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</si>
  <si>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</si>
  <si>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</si>
  <si>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</si>
  <si>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</si>
  <si>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</si>
  <si>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</si>
  <si>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</si>
  <si>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</si>
  <si>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</si>
  <si>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</si>
  <si>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</si>
  <si>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</si>
  <si>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</si>
  <si>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</si>
  <si>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</si>
  <si>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</si>
  <si>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</si>
  <si>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</si>
  <si>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</si>
  <si>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</si>
  <si>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</si>
  <si>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</si>
  <si>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</si>
  <si>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</si>
  <si>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</si>
  <si>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</si>
  <si>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</si>
  <si>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</si>
  <si>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</si>
  <si>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</si>
  <si>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</si>
  <si>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</si>
  <si>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</si>
  <si>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</si>
  <si>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</si>
  <si>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</si>
  <si>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</si>
  <si>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</si>
  <si>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</si>
  <si>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</si>
  <si>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</si>
  <si>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</si>
  <si>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</si>
  <si>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</si>
  <si>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</si>
  <si>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</si>
  <si>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</si>
  <si>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</si>
  <si>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</si>
  <si>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</si>
  <si>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</si>
  <si>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</si>
  <si>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</si>
  <si>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</si>
  <si>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</si>
  <si>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</si>
  <si>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</si>
  <si>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</si>
  <si>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</si>
  <si>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</si>
  <si>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</si>
  <si>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</si>
  <si>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</si>
  <si>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</si>
  <si>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</si>
  <si>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</si>
  <si>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</si>
  <si>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</si>
  <si>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</si>
  <si>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</si>
  <si>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</si>
  <si>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</si>
  <si>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</si>
  <si>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</si>
  <si>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</si>
  <si>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</si>
  <si>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</si>
  <si>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</si>
  <si>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</si>
  <si>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</si>
  <si>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</si>
  <si>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</si>
  <si>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</si>
  <si>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</si>
  <si>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</si>
  <si>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</si>
  <si>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</si>
  <si>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</si>
  <si>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</si>
  <si>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</si>
  <si>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</si>
  <si>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</si>
  <si>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</si>
  <si>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</si>
  <si>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</si>
  <si>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</si>
  <si>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</si>
  <si>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</si>
  <si>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</si>
  <si>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</si>
  <si>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</si>
  <si>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</si>
  <si>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</si>
  <si>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</si>
  <si>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</si>
  <si>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</si>
  <si>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</si>
  <si>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</si>
  <si>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</si>
  <si>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</si>
  <si>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</si>
  <si>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</si>
  <si>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</si>
  <si>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</si>
  <si>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</si>
  <si>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</si>
  <si>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</si>
  <si>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</si>
  <si>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</si>
  <si>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</si>
  <si>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</si>
  <si>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</si>
  <si>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</si>
  <si>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</si>
  <si>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</si>
  <si>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</si>
  <si>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</si>
  <si>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</si>
  <si>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</si>
  <si>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</si>
  <si>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</si>
  <si>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</si>
  <si>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</si>
  <si>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</si>
  <si>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</si>
  <si>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</si>
  <si>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</si>
  <si>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</si>
  <si>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</si>
  <si>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</si>
  <si>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</si>
  <si>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</si>
  <si>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</si>
  <si>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</si>
  <si>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</si>
  <si>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</si>
  <si>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</si>
  <si>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</si>
  <si>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</si>
  <si>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</si>
  <si>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</si>
  <si>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</si>
  <si>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</si>
  <si>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</si>
  <si>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</si>
  <si>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</si>
  <si>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</si>
  <si>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</si>
  <si>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</si>
  <si>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</si>
  <si>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</si>
  <si>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</si>
  <si>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</si>
  <si>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</si>
  <si>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</si>
  <si>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</si>
  <si>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</si>
  <si>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</si>
  <si>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</si>
  <si>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</si>
  <si>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</si>
  <si>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</si>
  <si>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</si>
  <si>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</si>
  <si>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</si>
  <si>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</si>
  <si>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</si>
  <si>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</si>
  <si>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</si>
  <si>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</si>
  <si>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</si>
  <si>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</si>
  <si>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</si>
  <si>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</si>
  <si>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</si>
  <si>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</si>
  <si>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</si>
  <si>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</si>
  <si>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</si>
  <si>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</si>
  <si>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</si>
  <si>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</si>
  <si>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</si>
  <si>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</si>
  <si>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</si>
  <si>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</si>
  <si>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</si>
  <si>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</si>
  <si>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</si>
  <si>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</si>
  <si>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</si>
  <si>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</si>
  <si>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</si>
  <si>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</si>
  <si>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</si>
  <si>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</si>
  <si>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</si>
  <si>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</si>
  <si>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</si>
  <si>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</si>
  <si>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</si>
  <si>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</si>
  <si>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</si>
  <si>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</si>
  <si>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</si>
  <si>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</si>
  <si>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</si>
  <si>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</si>
  <si>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</si>
  <si>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</si>
  <si>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</si>
  <si>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</si>
  <si>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</si>
  <si>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</si>
  <si>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</si>
  <si>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</si>
  <si>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</si>
  <si>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</si>
  <si>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</si>
  <si>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</si>
  <si>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</si>
  <si>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</si>
  <si>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</si>
  <si>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</si>
  <si>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</si>
  <si>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</si>
  <si>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</si>
  <si>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</si>
  <si>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</si>
  <si>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</si>
  <si>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</si>
  <si>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</si>
  <si>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</si>
  <si>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</si>
  <si>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</si>
  <si>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</si>
  <si>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</si>
  <si>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</si>
  <si>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</si>
  <si>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</si>
  <si>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</si>
  <si>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</si>
  <si>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</si>
  <si>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</si>
  <si>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</si>
  <si>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</si>
  <si>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</si>
  <si>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</si>
  <si>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</si>
  <si>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</si>
  <si>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</si>
  <si>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</si>
  <si>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</si>
  <si>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</si>
  <si>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</si>
  <si>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</si>
  <si>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</si>
  <si>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</si>
  <si>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</si>
  <si>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</si>
  <si>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</si>
  <si>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</si>
  <si>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</si>
  <si>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</si>
  <si>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</si>
  <si>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</si>
  <si>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</si>
  <si>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</si>
  <si>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</si>
  <si>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</si>
  <si>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</si>
  <si>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</si>
  <si>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</si>
  <si>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</si>
  <si>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</si>
  <si>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</si>
  <si>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</si>
  <si>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</si>
  <si>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</si>
  <si>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</si>
  <si>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</si>
  <si>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</si>
  <si>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</si>
  <si>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</si>
  <si>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</si>
  <si>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</si>
  <si>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</si>
  <si>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</si>
  <si>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</si>
  <si>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</si>
  <si>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</si>
  <si>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</si>
  <si>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</si>
  <si>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</si>
  <si>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</si>
  <si>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</si>
  <si>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</si>
  <si>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</si>
  <si>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</si>
  <si>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</si>
  <si>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</si>
  <si>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</si>
  <si>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</si>
  <si>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</si>
  <si>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</si>
  <si>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</si>
  <si>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</si>
  <si>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</si>
  <si>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</si>
  <si>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</si>
  <si>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</si>
  <si>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</si>
  <si>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</si>
  <si>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</si>
  <si>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</si>
  <si>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</si>
  <si>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</si>
  <si>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</si>
  <si>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</si>
  <si>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</si>
  <si>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</si>
  <si>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</si>
  <si>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</si>
  <si>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</si>
  <si>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</si>
  <si>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</si>
  <si>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</si>
  <si>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</si>
  <si>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</si>
  <si>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</si>
  <si>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</si>
  <si>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</si>
  <si>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</si>
  <si>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</si>
  <si>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</si>
  <si>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</si>
  <si>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</si>
  <si>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</si>
  <si>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</si>
  <si>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</si>
  <si>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</si>
  <si>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</si>
  <si>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</si>
  <si>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</si>
  <si>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</si>
  <si>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</si>
  <si>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</si>
  <si>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</si>
  <si>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</si>
  <si>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</si>
  <si>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</si>
  <si>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</si>
  <si>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</si>
  <si>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</si>
  <si>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</si>
  <si>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</si>
  <si>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</si>
  <si>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</si>
  <si>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</si>
  <si>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</si>
  <si>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</si>
  <si>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</si>
  <si>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</si>
  <si>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</si>
  <si>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</si>
  <si>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</si>
  <si>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</si>
  <si>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</si>
  <si>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</si>
  <si>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</si>
  <si>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</si>
  <si>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</si>
  <si>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</si>
  <si>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</si>
  <si>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</si>
  <si>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</si>
  <si>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</si>
  <si>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</si>
  <si>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</si>
  <si>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</si>
  <si>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</si>
  <si>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</si>
  <si>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</si>
  <si>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</si>
  <si>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</si>
  <si>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</si>
  <si>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</si>
  <si>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</si>
  <si>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</si>
  <si>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</si>
  <si>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</si>
  <si>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</si>
  <si>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</si>
  <si>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</si>
  <si>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</si>
  <si>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</si>
  <si>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</si>
  <si>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</si>
  <si>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</si>
  <si>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</si>
  <si>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</si>
  <si>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</si>
  <si>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</si>
  <si>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</si>
  <si>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</si>
  <si>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</si>
  <si>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</si>
  <si>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</si>
  <si>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</si>
  <si>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</si>
  <si>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</si>
  <si>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</si>
  <si>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</si>
  <si>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</si>
  <si>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</si>
  <si>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</si>
  <si>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</si>
  <si>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</si>
  <si>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</si>
  <si>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</si>
  <si>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</si>
  <si>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</si>
  <si>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</si>
  <si>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</si>
  <si>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</si>
  <si>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</si>
  <si>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</si>
  <si>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</si>
  <si>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</si>
  <si>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</si>
  <si>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</si>
  <si>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</si>
  <si>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</si>
  <si>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</si>
  <si>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</si>
  <si>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</si>
  <si>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</si>
  <si>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</si>
  <si>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</si>
  <si>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</si>
  <si>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</si>
  <si>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</si>
  <si>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</si>
  <si>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</si>
  <si>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</si>
  <si>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</si>
  <si>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</si>
  <si>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</si>
  <si>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</si>
  <si>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</si>
  <si>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</si>
  <si>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</si>
  <si>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</si>
  <si>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</si>
  <si>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</si>
  <si>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</si>
  <si>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</si>
  <si>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</si>
  <si>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</si>
  <si>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</si>
  <si>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</si>
  <si>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</si>
  <si>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</si>
  <si>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</si>
  <si>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</si>
  <si>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</si>
  <si>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</si>
  <si>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</si>
  <si>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</si>
  <si>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</si>
  <si>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</si>
  <si>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</si>
  <si>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</si>
  <si>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</si>
  <si>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</si>
  <si>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</si>
  <si>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</si>
  <si>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</si>
  <si>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</si>
  <si>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</si>
  <si>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</si>
  <si>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</si>
  <si>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</si>
  <si>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</si>
  <si>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</si>
  <si>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</si>
  <si>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</si>
  <si>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</si>
  <si>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</si>
  <si>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</si>
  <si>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</si>
  <si>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</si>
  <si>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</si>
  <si>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</si>
  <si>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</si>
  <si>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</si>
  <si>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</si>
  <si>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</si>
  <si>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</si>
  <si>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</si>
  <si>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</si>
  <si>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</si>
  <si>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</si>
  <si>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</si>
  <si>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</si>
  <si>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</si>
  <si>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</si>
  <si>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</si>
  <si>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</si>
  <si>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</si>
  <si>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</si>
  <si>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</si>
  <si>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</si>
  <si>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</si>
  <si>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</si>
  <si>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</si>
  <si>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</si>
  <si>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</si>
  <si>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</si>
  <si>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</si>
  <si>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</si>
  <si>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</si>
  <si>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</si>
  <si>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</si>
  <si>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</si>
  <si>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</si>
  <si>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</si>
  <si>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</si>
  <si>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</si>
  <si>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</si>
  <si>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</si>
  <si>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</si>
  <si>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</si>
  <si>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</si>
  <si>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</si>
  <si>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</si>
  <si>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</si>
  <si>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</si>
  <si>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</si>
  <si>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</si>
  <si>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</si>
  <si>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</si>
  <si>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</si>
  <si>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</si>
  <si>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</si>
  <si>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</si>
  <si>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</si>
  <si>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</si>
  <si>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</si>
  <si>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</si>
  <si>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</si>
  <si>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</si>
  <si>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</si>
  <si>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</si>
  <si>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</si>
  <si>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</si>
  <si>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</si>
  <si>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</si>
  <si>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</si>
  <si>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</si>
  <si>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</si>
  <si>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</si>
  <si>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</si>
  <si>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</si>
  <si>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</si>
  <si>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</si>
  <si>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</si>
  <si>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</si>
  <si>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</si>
  <si>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</si>
  <si>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</si>
  <si>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</si>
  <si>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</si>
  <si>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</si>
  <si>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</si>
  <si>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</si>
  <si>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</si>
  <si>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</si>
  <si>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</si>
  <si>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</si>
  <si>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</si>
  <si>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</si>
  <si>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</si>
  <si>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</si>
  <si>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</si>
  <si>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</si>
  <si>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</si>
  <si>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</si>
  <si>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</si>
  <si>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</si>
  <si>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</si>
  <si>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</si>
  <si>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</si>
  <si>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</si>
  <si>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</si>
  <si>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</si>
  <si>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</si>
  <si>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</si>
  <si>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</si>
  <si>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</si>
  <si>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</si>
  <si>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</si>
  <si>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</si>
  <si>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</si>
  <si>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</si>
  <si>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</si>
  <si>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</si>
  <si>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</si>
  <si>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</si>
  <si>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</si>
  <si>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</si>
  <si>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</si>
  <si>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</si>
  <si>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</si>
  <si>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</si>
  <si>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</si>
  <si>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</si>
  <si>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</si>
  <si>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</si>
  <si>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</si>
  <si>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</si>
  <si>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</si>
  <si>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</si>
  <si>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</si>
  <si>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</si>
  <si>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</si>
  <si>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</si>
  <si>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</si>
  <si>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</si>
  <si>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</si>
  <si>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</si>
  <si>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</si>
  <si>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</si>
  <si>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</si>
  <si>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</si>
  <si>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</si>
  <si>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</si>
  <si>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</si>
  <si>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</si>
  <si>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</si>
  <si>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</si>
  <si>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</si>
  <si>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</si>
  <si>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</si>
  <si>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</si>
  <si>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</si>
  <si>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</si>
  <si>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</si>
  <si>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</si>
  <si>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</si>
  <si>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</si>
  <si>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</si>
  <si>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</si>
  <si>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</si>
  <si>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</si>
  <si>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</si>
  <si>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</si>
  <si>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</si>
  <si>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</si>
  <si>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</si>
  <si>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</si>
  <si>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</si>
  <si>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</si>
  <si>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</si>
  <si>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</si>
  <si>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</si>
  <si>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</si>
  <si>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</si>
  <si>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</si>
  <si>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</si>
  <si>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</si>
  <si>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</si>
  <si>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</si>
  <si>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</si>
  <si>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</si>
  <si>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</si>
  <si>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</si>
  <si>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</si>
  <si>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</si>
  <si>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</si>
  <si>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</si>
  <si>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</si>
  <si>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</si>
  <si>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</si>
  <si>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</si>
  <si>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</si>
  <si>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</si>
  <si>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</si>
  <si>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</si>
  <si>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</si>
  <si>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</si>
  <si>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</si>
  <si>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</si>
  <si>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</si>
  <si>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</si>
  <si>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</si>
  <si>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</si>
  <si>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</si>
  <si>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</si>
  <si>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</si>
  <si>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</si>
  <si>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</si>
  <si>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</si>
  <si>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</si>
  <si>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</si>
  <si>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</si>
  <si>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</si>
  <si>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</si>
  <si>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</si>
  <si>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</si>
  <si>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</si>
  <si>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</si>
  <si>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</si>
  <si>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</si>
  <si>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</si>
  <si>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</si>
  <si>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</si>
  <si>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</si>
  <si>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</si>
  <si>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</si>
  <si>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</si>
  <si>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</si>
  <si>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</si>
  <si>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</si>
  <si>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</si>
  <si>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</si>
  <si>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</si>
  <si>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</si>
  <si>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</si>
  <si>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</si>
  <si>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</si>
  <si>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</si>
  <si>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</si>
  <si>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</si>
  <si>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</si>
  <si>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</si>
  <si>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</si>
  <si>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</si>
  <si>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</si>
  <si>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</si>
  <si>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</si>
  <si>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</si>
  <si>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</si>
  <si>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</si>
  <si>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</si>
  <si>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</si>
  <si>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</si>
  <si>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</si>
  <si>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</si>
  <si>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</si>
  <si>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</si>
  <si>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</si>
  <si>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</si>
  <si>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</si>
  <si>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</si>
  <si>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</si>
  <si>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</si>
  <si>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</si>
  <si>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</si>
  <si>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</si>
  <si>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</si>
  <si>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</si>
  <si>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</si>
  <si>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</si>
  <si>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</si>
  <si>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</si>
  <si>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</si>
  <si>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</si>
  <si>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</si>
  <si>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</si>
  <si>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</si>
  <si>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</si>
  <si>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</si>
  <si>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</si>
  <si>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</si>
  <si>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</si>
  <si>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</si>
  <si>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</si>
  <si>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</si>
  <si>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</si>
  <si>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</si>
  <si>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</si>
  <si>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</si>
  <si>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</si>
  <si>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</si>
  <si>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</si>
  <si>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</si>
  <si>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</si>
  <si>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</si>
  <si>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</si>
  <si>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</si>
  <si>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</si>
  <si>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</si>
  <si>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</si>
  <si>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</si>
  <si>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</si>
  <si>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</si>
  <si>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</si>
  <si>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</si>
  <si>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</si>
  <si>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</si>
  <si>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</si>
  <si>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</si>
  <si>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</si>
  <si>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</si>
  <si>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</si>
  <si>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</si>
  <si>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</si>
  <si>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</si>
  <si>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</si>
  <si>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</si>
  <si>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</si>
  <si>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</si>
  <si>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</si>
  <si>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</si>
  <si>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</si>
  <si>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</si>
  <si>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</si>
  <si>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</si>
  <si>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</si>
  <si>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</si>
  <si>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</si>
  <si>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</si>
  <si>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</si>
  <si>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</si>
  <si>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</si>
  <si>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</si>
  <si>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</si>
  <si>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</si>
  <si>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</si>
  <si>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</si>
  <si>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</si>
  <si>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</si>
  <si>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</si>
  <si>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</si>
  <si>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</si>
  <si>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</si>
  <si>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</si>
  <si>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</si>
  <si>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</si>
  <si>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</si>
  <si>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</si>
  <si>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</si>
  <si>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</si>
  <si>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</si>
  <si>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</si>
  <si>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</si>
  <si>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</si>
  <si>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</si>
  <si>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</si>
  <si>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</si>
  <si>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</si>
  <si>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</si>
  <si>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</si>
  <si>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</si>
  <si>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</si>
  <si>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</si>
  <si>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</si>
  <si>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</si>
  <si>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</si>
  <si>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</si>
  <si>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</si>
  <si>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</si>
  <si>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</si>
  <si>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</si>
  <si>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</si>
  <si>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</si>
  <si>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</si>
  <si>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</si>
  <si>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</si>
  <si>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</si>
  <si>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</si>
  <si>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</si>
  <si>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</si>
  <si>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</si>
  <si>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</si>
  <si>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</si>
  <si>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</si>
  <si>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</si>
  <si>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</si>
  <si>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</si>
  <si>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</si>
  <si>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</si>
  <si>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</si>
  <si>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</si>
  <si>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</si>
  <si>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</si>
  <si>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</si>
  <si>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</si>
  <si>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</si>
  <si>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</si>
  <si>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</si>
  <si>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</si>
  <si>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</si>
  <si>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</si>
  <si>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</si>
  <si>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</si>
  <si>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</si>
  <si>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</si>
  <si>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</si>
  <si>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</si>
  <si>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</si>
  <si>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</si>
  <si>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</si>
  <si>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</si>
  <si>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</si>
  <si>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</si>
  <si>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</si>
  <si>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</si>
  <si>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</si>
  <si>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</si>
  <si>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</si>
  <si>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</si>
  <si>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</si>
  <si>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</si>
  <si>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</si>
  <si>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</si>
  <si>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</si>
  <si>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</si>
  <si>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</si>
  <si>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</si>
  <si>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</si>
  <si>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</si>
  <si>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</si>
  <si>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</si>
  <si>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</si>
  <si>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</si>
  <si>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</si>
  <si>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</si>
  <si>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</si>
  <si>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</si>
  <si>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</si>
  <si>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</si>
  <si>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</si>
  <si>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</si>
  <si>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</si>
  <si>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</si>
  <si>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</si>
  <si>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</si>
  <si>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</si>
  <si>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</si>
  <si>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</si>
  <si>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</si>
  <si>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</si>
  <si>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</si>
  <si>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</si>
  <si>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</si>
  <si>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</si>
  <si>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</si>
  <si>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</si>
  <si>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</si>
  <si>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</si>
  <si>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</si>
  <si>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</si>
  <si>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</si>
  <si>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</si>
  <si>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</si>
  <si>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</si>
  <si>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</si>
  <si>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</si>
  <si>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</si>
  <si>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</si>
  <si>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</si>
  <si>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</si>
  <si>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</si>
  <si>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</si>
  <si>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</si>
  <si>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</si>
  <si>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</si>
  <si>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</si>
  <si>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</si>
  <si>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</si>
  <si>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</si>
  <si>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</si>
  <si>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</si>
  <si>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</si>
  <si>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</si>
  <si>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</si>
  <si>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</si>
  <si>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</si>
  <si>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</si>
  <si>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</si>
  <si>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</si>
  <si>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</si>
  <si>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</si>
  <si>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</si>
  <si>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</si>
  <si>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</si>
  <si>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</si>
  <si>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</si>
  <si>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</si>
  <si>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</si>
  <si>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</si>
  <si>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</si>
  <si>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</si>
  <si>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</si>
  <si>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</si>
  <si>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</si>
  <si>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</si>
  <si>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</si>
  <si>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</si>
  <si>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</si>
  <si>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</si>
  <si>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</si>
  <si>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</si>
  <si>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</si>
  <si>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</si>
  <si>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</si>
  <si>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</si>
  <si>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</si>
  <si>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</si>
  <si>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</si>
  <si>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</si>
  <si>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</si>
  <si>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</si>
  <si>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</si>
  <si>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</si>
  <si>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</si>
  <si>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</si>
  <si>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</si>
  <si>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</si>
  <si>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</si>
  <si>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</si>
  <si>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</si>
  <si>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</si>
  <si>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</si>
  <si>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</si>
  <si>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</si>
  <si>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</si>
  <si>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</si>
  <si>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</si>
  <si>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</si>
  <si>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</si>
  <si>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</si>
  <si>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</si>
  <si>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</si>
  <si>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</si>
  <si>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</si>
  <si>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</si>
  <si>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</si>
  <si>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</si>
  <si>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</si>
  <si>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</si>
  <si>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</si>
  <si>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</si>
  <si>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</si>
  <si>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</si>
  <si>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</si>
  <si>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</si>
  <si>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</si>
  <si>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</si>
  <si>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</si>
  <si>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</si>
  <si>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</si>
  <si>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</si>
  <si>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</si>
  <si>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</si>
  <si>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</si>
  <si>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</si>
  <si>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</si>
  <si>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</si>
  <si>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</si>
  <si>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</si>
  <si>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</si>
  <si>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</si>
  <si>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</si>
  <si>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</si>
  <si>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</si>
  <si>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</si>
  <si>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</si>
  <si>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</si>
  <si>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</si>
  <si>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</si>
  <si>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</si>
  <si>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</si>
  <si>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</si>
  <si>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</si>
  <si>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</si>
  <si>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</si>
  <si>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</si>
  <si>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</si>
  <si>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</si>
  <si>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</si>
  <si>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</si>
  <si>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</si>
  <si>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</si>
  <si>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</si>
  <si>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</si>
  <si>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</si>
  <si>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</si>
  <si>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</si>
  <si>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</si>
  <si>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</si>
  <si>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</si>
  <si>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</si>
  <si>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</si>
  <si>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</si>
  <si>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</si>
  <si>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</si>
  <si>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</si>
  <si>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</si>
  <si>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</si>
  <si>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</si>
  <si>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</si>
  <si>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</si>
  <si>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</si>
  <si>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</si>
  <si>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</si>
  <si>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</si>
  <si>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</si>
  <si>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</si>
  <si>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</si>
  <si>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</si>
  <si>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</si>
  <si>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</si>
  <si>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</si>
  <si>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</si>
  <si>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</si>
  <si>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</si>
  <si>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</si>
  <si>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</si>
  <si>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</si>
  <si>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</si>
  <si>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</si>
  <si>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</si>
  <si>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</si>
  <si>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</si>
  <si>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</si>
  <si>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</si>
  <si>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</si>
  <si>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</si>
  <si>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</si>
  <si>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</si>
  <si>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</si>
  <si>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</si>
  <si>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</si>
  <si>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</si>
  <si>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</si>
  <si>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</si>
  <si>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</si>
  <si>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</si>
  <si>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</si>
  <si>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</si>
  <si>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</si>
  <si>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</si>
  <si>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</si>
  <si>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</si>
  <si>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</si>
  <si>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</si>
  <si>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</si>
  <si>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</si>
  <si>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</si>
  <si>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</si>
  <si>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</si>
  <si>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</si>
  <si>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</si>
  <si>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</si>
  <si>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</si>
  <si>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</si>
  <si>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</si>
  <si>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</si>
  <si>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</si>
  <si>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</si>
  <si>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</si>
  <si>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</si>
  <si>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</si>
  <si>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</si>
  <si>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</si>
  <si>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</si>
  <si>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</si>
  <si>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</si>
  <si>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</si>
  <si>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</si>
  <si>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</si>
  <si>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</si>
  <si>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</si>
  <si>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</si>
  <si>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</si>
  <si>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</si>
  <si>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</si>
  <si>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</si>
  <si>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</si>
  <si>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</si>
  <si>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</si>
  <si>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</si>
  <si>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</si>
  <si>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</si>
  <si>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</si>
  <si>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</si>
  <si>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</si>
  <si>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</si>
  <si>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</si>
  <si>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</si>
  <si>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</si>
  <si>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</si>
  <si>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</si>
  <si>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</si>
  <si>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</si>
  <si>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</si>
  <si>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</si>
  <si>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</si>
  <si>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</si>
  <si>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</si>
  <si>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</si>
  <si>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</si>
  <si>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</si>
  <si>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</si>
  <si>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</si>
  <si>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</si>
  <si>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</si>
  <si>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</si>
  <si>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</si>
  <si>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</si>
  <si>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</si>
  <si>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</si>
  <si>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</si>
  <si>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</si>
  <si>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</si>
  <si>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</si>
  <si>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</si>
  <si>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</si>
  <si>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</si>
  <si>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</si>
  <si>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</si>
  <si>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</si>
  <si>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</si>
  <si>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</si>
  <si>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</si>
  <si>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</si>
  <si>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</si>
  <si>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</si>
  <si>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</si>
  <si>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</si>
  <si>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</si>
  <si>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</si>
  <si>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</si>
  <si>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</si>
  <si>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</si>
  <si>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</si>
  <si>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</si>
  <si>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</si>
  <si>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</si>
  <si>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</si>
  <si>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</si>
  <si>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</si>
  <si>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</si>
  <si>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</si>
  <si>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</si>
  <si>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</si>
  <si>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</si>
  <si>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</si>
  <si>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</si>
  <si>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</si>
  <si>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</si>
  <si>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</si>
  <si>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</si>
  <si>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</si>
  <si>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</si>
  <si>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</si>
  <si>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</si>
  <si>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</si>
  <si>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</si>
  <si>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</si>
  <si>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</si>
  <si>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</si>
  <si>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</si>
  <si>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</si>
  <si>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</si>
  <si>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</si>
  <si>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</si>
  <si>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</si>
  <si>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</si>
  <si>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</si>
  <si>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</si>
  <si>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</si>
  <si>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</si>
  <si>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</si>
  <si>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</si>
  <si>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</si>
  <si>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</si>
  <si>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</si>
  <si>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</si>
  <si>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</si>
  <si>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</si>
  <si>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</si>
  <si>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</si>
  <si>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</si>
  <si>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</si>
  <si>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</si>
  <si>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</si>
  <si>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</si>
  <si>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</si>
  <si>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</si>
  <si>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</si>
  <si>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</si>
  <si>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</si>
  <si>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</si>
  <si>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</si>
  <si>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</si>
  <si>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</si>
  <si>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</si>
  <si>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</si>
  <si>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</si>
  <si>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</si>
  <si>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</si>
  <si>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</si>
  <si>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</si>
  <si>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</si>
  <si>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</si>
  <si>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</si>
  <si>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</si>
  <si>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</si>
  <si>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</si>
  <si>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</si>
  <si>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</si>
  <si>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</si>
  <si>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</si>
  <si>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</si>
  <si>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</si>
  <si>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</si>
  <si>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</si>
  <si>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</si>
  <si>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</si>
  <si>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</si>
  <si>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</si>
  <si>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</si>
  <si>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</si>
  <si>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</si>
  <si>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</si>
  <si>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</si>
  <si>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</si>
  <si>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</si>
  <si>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</si>
  <si>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</si>
  <si>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</si>
  <si>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</si>
  <si>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</si>
  <si>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</si>
  <si>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</si>
  <si>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</si>
  <si>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</si>
  <si>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</si>
  <si>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</si>
  <si>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</si>
  <si>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</si>
  <si>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</si>
  <si>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</si>
  <si>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</si>
  <si>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</si>
  <si>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</si>
  <si>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</si>
  <si>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</si>
  <si>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</si>
  <si>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</si>
  <si>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</si>
  <si>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</si>
  <si>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</si>
  <si>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</si>
  <si>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</si>
  <si>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</si>
  <si>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</si>
  <si>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</si>
  <si>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</si>
  <si>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</si>
  <si>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</si>
  <si>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</si>
  <si>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</si>
  <si>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</si>
  <si>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</si>
  <si>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</si>
  <si>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</si>
  <si>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</si>
  <si>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</si>
  <si>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</si>
  <si>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</si>
  <si>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</si>
  <si>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</si>
  <si>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</si>
  <si>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</si>
  <si>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</si>
  <si>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</si>
  <si>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</si>
  <si>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</si>
  <si>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</si>
  <si>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</si>
  <si>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</si>
  <si>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</si>
  <si>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</si>
  <si>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</si>
  <si>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</si>
  <si>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</si>
  <si>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</si>
  <si>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</si>
  <si>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</si>
  <si>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</si>
  <si>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</si>
  <si>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</si>
  <si>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</si>
  <si>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</si>
  <si>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</si>
  <si>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</si>
  <si>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</si>
  <si>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</si>
  <si>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</si>
  <si>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</si>
  <si>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</si>
  <si>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</si>
  <si>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</si>
  <si>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</si>
  <si>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</si>
  <si>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</si>
  <si>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</si>
  <si>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</si>
  <si>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</si>
  <si>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</si>
  <si>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</si>
  <si>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</si>
  <si>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</si>
  <si>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</si>
  <si>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</si>
  <si>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</si>
  <si>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</si>
  <si>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</si>
  <si>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</si>
  <si>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</si>
  <si>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</si>
  <si>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</si>
  <si>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</si>
  <si>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</si>
  <si>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</si>
  <si>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</si>
  <si>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</si>
  <si>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</si>
  <si>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</si>
  <si>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</si>
  <si>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</si>
  <si>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</si>
  <si>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</si>
  <si>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</si>
  <si>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</si>
  <si>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</si>
  <si>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</si>
  <si>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</si>
  <si>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</si>
  <si>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</si>
  <si>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</si>
  <si>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</si>
  <si>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</si>
  <si>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</si>
  <si>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</si>
  <si>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</si>
  <si>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</si>
  <si>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</si>
  <si>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</si>
  <si>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</si>
  <si>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</si>
  <si>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</si>
  <si>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</si>
  <si>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</si>
  <si>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</si>
  <si>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</si>
  <si>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</si>
  <si>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</si>
  <si>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</si>
  <si>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</si>
  <si>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</si>
  <si>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</si>
  <si>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</si>
  <si>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</si>
  <si>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</si>
  <si>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</si>
  <si>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</si>
  <si>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</si>
  <si>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</si>
  <si>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</si>
  <si>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</si>
  <si>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</si>
  <si>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</si>
  <si>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</si>
  <si>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</si>
  <si>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</si>
  <si>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</si>
  <si>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</si>
  <si>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</si>
  <si>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</si>
  <si>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</si>
  <si>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</si>
  <si>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</si>
  <si>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</si>
  <si>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</si>
  <si>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</si>
  <si>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</si>
  <si>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</si>
  <si>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</si>
  <si>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</si>
  <si>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</si>
  <si>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</si>
  <si>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</si>
  <si>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</si>
  <si>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</si>
  <si>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</si>
  <si>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</si>
  <si>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</si>
  <si>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</si>
  <si>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</si>
  <si>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</si>
  <si>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</si>
  <si>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</si>
  <si>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</si>
  <si>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</si>
  <si>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</si>
  <si>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</si>
  <si>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</si>
  <si>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</si>
  <si>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</si>
  <si>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</si>
  <si>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</si>
  <si>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</si>
  <si>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</si>
  <si>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</si>
  <si>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</si>
  <si>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</si>
  <si>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</si>
  <si>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</si>
  <si>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</si>
  <si>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</si>
  <si>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</si>
  <si>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</si>
  <si>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</si>
  <si>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</si>
  <si>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</si>
  <si>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</si>
  <si>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</si>
  <si>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</si>
  <si>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</si>
  <si>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</si>
  <si>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</si>
  <si>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</si>
  <si>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</si>
  <si>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</si>
  <si>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</si>
  <si>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</si>
  <si>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</si>
  <si>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</si>
  <si>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</si>
  <si>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</si>
  <si>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</si>
  <si>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</si>
  <si>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</si>
  <si>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</si>
  <si>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</si>
  <si>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</si>
  <si>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</si>
  <si>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</si>
  <si>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</si>
  <si>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</si>
  <si>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</si>
  <si>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</si>
  <si>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</si>
  <si>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</si>
  <si>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</si>
  <si>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</si>
  <si>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</si>
  <si>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</si>
  <si>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</si>
  <si>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</si>
  <si>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</si>
  <si>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</si>
  <si>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</si>
  <si>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</si>
  <si>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</si>
  <si>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</si>
  <si>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</si>
  <si>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</si>
  <si>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</si>
  <si>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</si>
  <si>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</si>
  <si>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</si>
  <si>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</si>
  <si>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</si>
  <si>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</si>
  <si>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</si>
  <si>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</si>
  <si>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</si>
  <si>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</si>
  <si>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</si>
  <si>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</si>
  <si>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</si>
  <si>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</si>
  <si>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</si>
  <si>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</si>
  <si>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</si>
  <si>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</si>
  <si>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</si>
  <si>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</si>
  <si>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</si>
  <si>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</si>
  <si>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</si>
  <si>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</si>
  <si>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</si>
  <si>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</si>
  <si>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</si>
  <si>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</si>
  <si>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</si>
  <si>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</si>
  <si>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</si>
  <si>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</si>
  <si>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</si>
  <si>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</si>
  <si>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</si>
  <si>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</si>
  <si>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</si>
  <si>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</si>
  <si>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</si>
  <si>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</si>
  <si>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</si>
  <si>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</si>
  <si>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</si>
  <si>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</si>
  <si>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</si>
  <si>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</si>
  <si>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</si>
  <si>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</si>
  <si>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</si>
  <si>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</si>
  <si>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</si>
  <si>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</si>
  <si>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</si>
  <si>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</si>
  <si>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</si>
  <si>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</si>
  <si>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</si>
  <si>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</si>
  <si>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</si>
  <si>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</si>
  <si>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</si>
  <si>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</si>
  <si>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</si>
  <si>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</si>
  <si>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</si>
  <si>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</si>
  <si>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</si>
  <si>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</si>
  <si>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</si>
  <si>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</si>
  <si>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</si>
  <si>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</si>
  <si>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</si>
  <si>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</si>
  <si>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</si>
  <si>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</si>
  <si>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</si>
  <si>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</si>
  <si>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</si>
  <si>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</si>
  <si>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</si>
  <si>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</si>
  <si>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</si>
  <si>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</si>
  <si>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</si>
  <si>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</si>
  <si>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</si>
  <si>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</si>
  <si>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</si>
  <si>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</si>
  <si>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</si>
  <si>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</si>
  <si>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</si>
  <si>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</si>
  <si>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</si>
  <si>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</si>
  <si>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</si>
  <si>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</si>
  <si>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</si>
  <si>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</si>
  <si>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</si>
  <si>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</si>
  <si>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</si>
  <si>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</si>
  <si>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</si>
  <si>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</si>
  <si>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</si>
  <si>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</si>
  <si>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</si>
  <si>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</si>
  <si>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</si>
  <si>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</si>
  <si>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</si>
  <si>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</si>
  <si>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</si>
  <si>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</si>
  <si>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</si>
  <si>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</si>
  <si>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</si>
  <si>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</si>
  <si>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</si>
  <si>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</si>
  <si>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</si>
  <si>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</si>
  <si>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</si>
  <si>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</si>
  <si>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</si>
  <si>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</si>
  <si>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</si>
  <si>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</si>
  <si>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</si>
  <si>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</si>
  <si>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</si>
  <si>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</si>
  <si>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</si>
  <si>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</si>
  <si>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</si>
  <si>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</si>
  <si>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</si>
  <si>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</si>
  <si>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</si>
  <si>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</si>
  <si>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</si>
  <si>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</si>
  <si>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</si>
  <si>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</si>
  <si>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</si>
  <si>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</si>
  <si>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</si>
  <si>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</si>
  <si>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</si>
  <si>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</si>
  <si>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</si>
  <si>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</si>
  <si>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</si>
  <si>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</si>
  <si>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</si>
  <si>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</si>
  <si>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</si>
  <si>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</si>
  <si>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</si>
  <si>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</si>
  <si>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</si>
  <si>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</si>
  <si>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</si>
  <si>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</si>
  <si>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</si>
  <si>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</si>
  <si>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</si>
  <si>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</si>
  <si>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</si>
  <si>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</si>
  <si>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</si>
  <si>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</si>
  <si>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</si>
  <si>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</si>
  <si>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</si>
  <si>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</si>
  <si>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</si>
  <si>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</si>
  <si>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</si>
  <si>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</si>
  <si>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</si>
  <si>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</si>
  <si>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</si>
  <si>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</si>
  <si>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</si>
  <si>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</si>
  <si>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</si>
  <si>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</si>
  <si>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</si>
  <si>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</si>
  <si>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</si>
  <si>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</si>
  <si>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</si>
  <si>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</si>
  <si>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</si>
  <si>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</si>
  <si>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</si>
  <si>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</si>
  <si>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</si>
  <si>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</si>
  <si>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</si>
  <si>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</si>
  <si>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</si>
  <si>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</si>
  <si>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</si>
  <si>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</si>
  <si>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</si>
  <si>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</si>
  <si>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</si>
  <si>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</si>
  <si>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</si>
  <si>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</si>
  <si>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</si>
  <si>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</si>
  <si>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</si>
  <si>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</si>
  <si>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</si>
  <si>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</si>
  <si>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</si>
  <si>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</si>
  <si>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</si>
  <si>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</si>
  <si>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</si>
  <si>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</si>
  <si>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</si>
  <si>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</si>
  <si>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</si>
  <si>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</si>
  <si>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</si>
  <si>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</si>
  <si>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</si>
  <si>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</si>
  <si>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</si>
  <si>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</si>
  <si>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</si>
  <si>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</si>
  <si>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</si>
  <si>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</si>
  <si>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</si>
  <si>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</si>
  <si>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</si>
  <si>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</si>
  <si>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</si>
  <si>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</si>
  <si>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</si>
  <si>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</si>
  <si>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</si>
  <si>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</si>
  <si>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</si>
  <si>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</si>
  <si>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</si>
  <si>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</si>
  <si>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</si>
  <si>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</si>
  <si>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</si>
  <si>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</si>
  <si>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</si>
  <si>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</si>
  <si>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</si>
  <si>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</si>
  <si>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</si>
  <si>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</si>
  <si>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</si>
  <si>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</si>
  <si>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</si>
  <si>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</si>
  <si>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</si>
  <si>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</si>
  <si>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</si>
  <si>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</si>
  <si>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</si>
  <si>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</si>
  <si>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</si>
  <si>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</si>
  <si>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</si>
  <si>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</si>
  <si>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</si>
  <si>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</si>
  <si>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</si>
  <si>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</si>
  <si>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</si>
  <si>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</si>
  <si>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</si>
  <si>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</si>
  <si>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</si>
  <si>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</si>
  <si>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</si>
  <si>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</si>
  <si>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</si>
  <si>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</si>
  <si>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</si>
  <si>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</si>
  <si>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</si>
  <si>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</si>
  <si>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</si>
  <si>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</si>
  <si>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</si>
  <si>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</si>
  <si>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</si>
  <si>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</si>
  <si>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</si>
  <si>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</si>
  <si>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</si>
  <si>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</si>
  <si>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</si>
  <si>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</si>
  <si>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</si>
  <si>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</si>
  <si>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</si>
  <si>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</si>
  <si>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</si>
  <si>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</si>
  <si>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</si>
  <si>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</si>
  <si>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</si>
  <si>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</si>
  <si>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</si>
  <si>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</si>
  <si>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</si>
  <si>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</si>
  <si>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</si>
  <si>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</si>
  <si>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</si>
  <si>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</si>
  <si>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</si>
  <si>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</si>
  <si>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</si>
  <si>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</si>
  <si>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</si>
  <si>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</si>
  <si>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</si>
  <si>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</si>
  <si>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</si>
  <si>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</si>
  <si>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</si>
  <si>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</si>
  <si>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</si>
  <si>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</si>
  <si>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</si>
  <si>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</si>
  <si>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</si>
  <si>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</si>
  <si>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</si>
  <si>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</si>
  <si>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</si>
  <si>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</si>
  <si>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</si>
  <si>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</si>
  <si>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</si>
  <si>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</si>
  <si>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</si>
  <si>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</si>
  <si>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</si>
  <si>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</si>
  <si>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</si>
  <si>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</si>
  <si>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</si>
  <si>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</si>
  <si>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</si>
  <si>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</si>
  <si>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</si>
  <si>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</si>
  <si>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</si>
  <si>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</si>
  <si>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</si>
  <si>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</si>
  <si>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</si>
  <si>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</si>
  <si>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</si>
  <si>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</si>
  <si>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</si>
  <si>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</si>
  <si>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</si>
  <si>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</si>
  <si>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</si>
  <si>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</si>
  <si>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</si>
  <si>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</si>
  <si>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</si>
  <si>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</si>
  <si>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</si>
  <si>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</si>
  <si>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</si>
  <si>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</si>
  <si>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</si>
  <si>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</si>
  <si>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</si>
  <si>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</si>
  <si>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</si>
  <si>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</si>
  <si>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</si>
  <si>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</si>
  <si>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</si>
  <si>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</si>
  <si>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</si>
  <si>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</si>
  <si>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</si>
  <si>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</si>
  <si>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</si>
  <si>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</si>
  <si>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</si>
  <si>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</si>
  <si>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</si>
  <si>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</si>
  <si>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</si>
  <si>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</si>
  <si>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</si>
  <si>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</si>
  <si>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</si>
  <si>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</si>
  <si>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</si>
  <si>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</si>
  <si>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</si>
  <si>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</si>
  <si>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</si>
  <si>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</si>
  <si>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</si>
  <si>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</si>
  <si>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</si>
  <si>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</si>
  <si>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</si>
  <si>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</si>
  <si>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</si>
  <si>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</si>
  <si>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</si>
  <si>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</si>
  <si>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</si>
  <si>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</si>
  <si>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</si>
  <si>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</si>
  <si>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</si>
  <si>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</si>
  <si>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</si>
  <si>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</si>
  <si>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</si>
  <si>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</si>
  <si>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</si>
  <si>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</si>
  <si>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</si>
  <si>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</si>
  <si>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</si>
  <si>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</si>
  <si>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</si>
  <si>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</si>
  <si>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</si>
  <si>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</si>
  <si>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</si>
  <si>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</si>
  <si>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</si>
  <si>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</si>
  <si>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</si>
  <si>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</si>
  <si>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</si>
  <si>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</si>
  <si>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</si>
  <si>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</si>
  <si>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</si>
  <si>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</si>
  <si>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</si>
  <si>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</si>
  <si>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</si>
  <si>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</si>
  <si>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</si>
  <si>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</si>
  <si>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</si>
  <si>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</si>
  <si>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</si>
  <si>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</si>
  <si>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</si>
  <si>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</si>
  <si>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</si>
  <si>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</si>
  <si>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</si>
  <si>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</si>
  <si>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</si>
  <si>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</si>
  <si>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</si>
  <si>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</si>
  <si>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</si>
  <si>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</si>
  <si>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</si>
  <si>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</si>
  <si>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</si>
  <si>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</si>
  <si>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</si>
  <si>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</si>
  <si>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</si>
  <si>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</si>
  <si>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</si>
  <si>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</si>
  <si>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</si>
  <si>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</si>
  <si>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</si>
  <si>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</si>
  <si>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</si>
  <si>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</si>
  <si>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</si>
  <si>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</si>
  <si>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</si>
  <si>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</si>
  <si>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</si>
  <si>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</si>
  <si>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</si>
  <si>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</si>
  <si>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</si>
  <si>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</si>
  <si>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</si>
  <si>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</si>
  <si>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</si>
  <si>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</si>
  <si>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</si>
  <si>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</si>
  <si>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</si>
  <si>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</si>
  <si>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</si>
  <si>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</si>
  <si>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</si>
  <si>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</si>
  <si>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</si>
  <si>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</si>
  <si>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</si>
  <si>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</si>
  <si>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</si>
  <si>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</si>
  <si>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</si>
  <si>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</si>
  <si>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</si>
  <si>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</si>
  <si>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</si>
  <si>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</si>
  <si>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</si>
  <si>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</si>
  <si>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</si>
  <si>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</si>
  <si>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</si>
  <si>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</si>
  <si>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</si>
  <si>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</si>
  <si>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</si>
  <si>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</si>
  <si>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</si>
  <si>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</si>
  <si>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</si>
  <si>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</si>
  <si>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</si>
  <si>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</si>
  <si>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</si>
  <si>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</si>
  <si>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</si>
  <si>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</si>
  <si>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</si>
  <si>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</si>
  <si>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</si>
  <si>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</si>
  <si>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</si>
  <si>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</si>
  <si>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</si>
  <si>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</si>
  <si>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</si>
  <si>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</si>
  <si>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</si>
  <si>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</si>
  <si>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</si>
  <si>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</si>
  <si>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</si>
  <si>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</si>
  <si>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</si>
  <si>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</si>
  <si>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</si>
  <si>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</si>
  <si>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</si>
  <si>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</si>
  <si>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</si>
  <si>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</si>
  <si>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</si>
  <si>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</si>
  <si>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</si>
  <si>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</si>
  <si>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</si>
  <si>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</si>
  <si>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</si>
  <si>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</si>
  <si>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</si>
  <si>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</si>
  <si>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</si>
  <si>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</si>
  <si>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</si>
  <si>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</si>
  <si>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</si>
  <si>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</si>
  <si>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</si>
  <si>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</si>
  <si>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</si>
  <si>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</si>
  <si>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</si>
  <si>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</si>
  <si>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</si>
  <si>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</si>
  <si>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</si>
  <si>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</si>
  <si>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</si>
  <si>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</si>
  <si>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</si>
  <si>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</si>
  <si>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</si>
  <si>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</si>
  <si>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</si>
  <si>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</si>
  <si>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</si>
  <si>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</si>
  <si>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</si>
  <si>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</si>
  <si>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</si>
  <si>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</si>
  <si>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</si>
  <si>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</si>
  <si>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</si>
  <si>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</si>
  <si>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</si>
  <si>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</si>
  <si>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</si>
  <si>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</si>
  <si>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</si>
  <si>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</si>
  <si>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</si>
  <si>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</si>
  <si>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</si>
  <si>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</si>
  <si>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</si>
  <si>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</si>
  <si>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</si>
  <si>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</si>
  <si>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</si>
  <si>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</si>
  <si>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</si>
  <si>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</si>
  <si>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</si>
  <si>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</si>
  <si>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</si>
  <si>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</si>
  <si>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</si>
  <si>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</si>
  <si>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</si>
  <si>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</si>
  <si>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</si>
  <si>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</si>
  <si>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</si>
  <si>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</si>
  <si>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</si>
  <si>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</si>
  <si>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</si>
  <si>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</si>
  <si>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</si>
  <si>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</si>
  <si>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</si>
  <si>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</si>
  <si>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</si>
  <si>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</si>
  <si>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</si>
  <si>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</si>
  <si>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</si>
  <si>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</si>
  <si>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</si>
  <si>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</si>
  <si>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</si>
  <si>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</si>
  <si>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</si>
  <si>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</si>
  <si>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</si>
  <si>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</si>
  <si>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</si>
  <si>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</si>
  <si>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</si>
  <si>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</si>
  <si>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</si>
  <si>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</si>
  <si>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</si>
  <si>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</si>
  <si>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</si>
  <si>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</si>
  <si>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</si>
  <si>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</si>
  <si>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</si>
  <si>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</si>
  <si>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</si>
  <si>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</si>
  <si>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</si>
  <si>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</si>
  <si>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</si>
  <si>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</si>
  <si>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</si>
  <si>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</si>
  <si>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</si>
  <si>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</si>
  <si>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</si>
  <si>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</si>
  <si>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</si>
  <si>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</si>
  <si>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</si>
  <si>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</si>
  <si>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</si>
  <si>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</si>
  <si>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</si>
  <si>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</si>
  <si>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</si>
  <si>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</si>
  <si>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</si>
  <si>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</si>
  <si>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</si>
  <si>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</si>
  <si>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</si>
  <si>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</si>
  <si>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</si>
  <si>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</si>
  <si>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</si>
  <si>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</si>
  <si>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</si>
  <si>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</si>
  <si>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</si>
  <si>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</si>
  <si>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</si>
  <si>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</si>
  <si>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</si>
  <si>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</si>
  <si>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</si>
  <si>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</si>
  <si>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</si>
  <si>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</si>
  <si>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</si>
  <si>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</si>
  <si>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</si>
  <si>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</si>
  <si>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</si>
  <si>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</si>
  <si>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</si>
  <si>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</si>
  <si>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</si>
  <si>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</si>
  <si>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</si>
  <si>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</si>
  <si>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</si>
  <si>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</si>
  <si>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</si>
  <si>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</si>
  <si>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</si>
  <si>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</si>
  <si>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</si>
  <si>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</si>
  <si>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</si>
  <si>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</si>
  <si>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</si>
  <si>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</si>
  <si>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</si>
  <si>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</si>
  <si>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</si>
  <si>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</si>
  <si>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</si>
  <si>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</si>
  <si>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</si>
  <si>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</si>
  <si>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</si>
  <si>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</si>
  <si>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</si>
  <si>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</si>
  <si>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</si>
  <si>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</si>
  <si>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</si>
  <si>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</si>
  <si>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</si>
  <si>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</si>
  <si>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</si>
  <si>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</si>
  <si>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</si>
  <si>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</si>
  <si>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</si>
  <si>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</si>
  <si>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</si>
  <si>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</si>
  <si>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</si>
  <si>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</si>
  <si>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</si>
  <si>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</si>
  <si>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</si>
  <si>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</si>
  <si>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</si>
  <si>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</si>
  <si>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</si>
  <si>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</si>
  <si>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</si>
  <si>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</si>
  <si>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</si>
  <si>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</si>
  <si>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</si>
  <si>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</si>
  <si>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</si>
  <si>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</si>
  <si>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</si>
  <si>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</si>
  <si>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</si>
  <si>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</si>
  <si>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</si>
  <si>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</si>
  <si>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</si>
  <si>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</si>
  <si>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</si>
  <si>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</si>
  <si>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</si>
  <si>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</si>
  <si>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</si>
  <si>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</si>
  <si>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</si>
  <si>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</si>
  <si>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</si>
  <si>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</si>
  <si>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</si>
  <si>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</si>
  <si>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</si>
  <si>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</si>
  <si>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</si>
  <si>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</si>
  <si>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</si>
  <si>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</si>
  <si>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</si>
  <si>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</si>
  <si>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</si>
  <si>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</si>
  <si>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</si>
  <si>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</si>
  <si>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</si>
  <si>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</si>
  <si>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</si>
  <si>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</si>
  <si>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</si>
  <si>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</si>
  <si>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</si>
  <si>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</si>
  <si>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</si>
  <si>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</si>
  <si>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</si>
  <si>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</si>
  <si>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</si>
  <si>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</si>
  <si>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</si>
  <si>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</si>
  <si>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</si>
  <si>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</si>
  <si>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</si>
  <si>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</si>
  <si>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</si>
  <si>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</si>
  <si>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</si>
  <si>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</si>
  <si>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</si>
  <si>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</si>
  <si>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</si>
  <si>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</si>
  <si>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</si>
  <si>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</si>
  <si>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</si>
  <si>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</si>
  <si>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</si>
  <si>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</si>
  <si>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</si>
  <si>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</si>
  <si>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</si>
  <si>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</si>
  <si>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</si>
  <si>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</si>
  <si>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</si>
  <si>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</si>
  <si>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</si>
  <si>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</si>
  <si>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</si>
  <si>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</si>
  <si>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</si>
  <si>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</si>
  <si>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</si>
  <si>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</si>
  <si>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</si>
  <si>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</si>
  <si>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</si>
  <si>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</si>
  <si>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</si>
  <si>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</si>
  <si>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</si>
  <si>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</si>
  <si>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</si>
  <si>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</si>
  <si>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</si>
  <si>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</si>
  <si>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</si>
  <si>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</si>
  <si>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</si>
  <si>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</si>
  <si>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</si>
  <si>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</si>
  <si>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</si>
  <si>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</si>
  <si>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</si>
  <si>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</si>
  <si>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</si>
  <si>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</si>
  <si>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</si>
  <si>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</si>
  <si>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</si>
  <si>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</si>
  <si>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</si>
  <si>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</si>
  <si>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</si>
  <si>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</si>
  <si>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</si>
  <si>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</si>
  <si>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</si>
  <si>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</si>
  <si>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</si>
  <si>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</si>
  <si>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</si>
  <si>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</si>
  <si>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</si>
  <si>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</si>
  <si>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</si>
  <si>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</si>
  <si>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</si>
  <si>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</si>
  <si>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</si>
  <si>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</si>
  <si>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</si>
  <si>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</si>
  <si>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</si>
  <si>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</si>
  <si>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</si>
  <si>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</si>
  <si>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</si>
  <si>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</si>
  <si>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</si>
  <si>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</si>
  <si>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</si>
  <si>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</si>
  <si>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</si>
  <si>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</si>
  <si>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</si>
  <si>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</si>
  <si>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</si>
  <si>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</si>
  <si>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</si>
  <si>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</si>
  <si>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</si>
  <si>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</si>
  <si>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</si>
  <si>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</si>
  <si>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</si>
  <si>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</si>
  <si>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</si>
  <si>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</si>
  <si>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</si>
  <si>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</si>
  <si>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</si>
  <si>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</si>
  <si>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</si>
  <si>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</si>
  <si>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</si>
  <si>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</si>
  <si>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</si>
  <si>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</si>
  <si>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</si>
  <si>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</si>
  <si>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</si>
  <si>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</si>
  <si>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</si>
  <si>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</si>
  <si>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</si>
  <si>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</si>
  <si>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</si>
  <si>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</si>
  <si>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</si>
  <si>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</si>
  <si>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</si>
  <si>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</si>
  <si>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</si>
  <si>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</si>
  <si>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</si>
  <si>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</si>
  <si>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</si>
  <si>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</si>
  <si>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</si>
  <si>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</si>
  <si>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</si>
  <si>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</si>
  <si>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</si>
  <si>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</si>
  <si>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</si>
  <si>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</si>
  <si>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</si>
  <si>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</si>
  <si>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</si>
  <si>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</si>
  <si>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</si>
  <si>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</si>
  <si>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</si>
  <si>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</si>
  <si>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</si>
  <si>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</si>
  <si>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</si>
  <si>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</si>
  <si>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</si>
  <si>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</si>
  <si>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</si>
  <si>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</si>
  <si>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</si>
  <si>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</si>
  <si>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</si>
  <si>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</si>
  <si>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</si>
  <si>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</si>
  <si>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</si>
  <si>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</si>
  <si>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</si>
  <si>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</si>
  <si>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</si>
  <si>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</si>
  <si>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</si>
  <si>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</si>
  <si>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</si>
  <si>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</si>
  <si>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</si>
  <si>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</si>
  <si>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</si>
  <si>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</si>
  <si>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</si>
  <si>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</si>
  <si>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</si>
  <si>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</si>
  <si>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</si>
  <si>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</si>
  <si>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</si>
  <si>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</si>
  <si>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</si>
  <si>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</si>
  <si>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</si>
  <si>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</si>
  <si>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</si>
  <si>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</si>
  <si>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</si>
  <si>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</si>
  <si>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</si>
  <si>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</si>
  <si>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</si>
  <si>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</si>
  <si>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</si>
  <si>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</si>
  <si>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</si>
  <si>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</si>
  <si>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</si>
  <si>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</si>
  <si>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</si>
  <si>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</si>
  <si>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</si>
  <si>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</si>
  <si>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</si>
  <si>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</si>
  <si>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</si>
  <si>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</si>
  <si>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</si>
  <si>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</si>
  <si>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</si>
  <si>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</si>
  <si>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</si>
  <si>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</si>
  <si>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</si>
  <si>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</si>
  <si>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</si>
  <si>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</si>
  <si>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</si>
  <si>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</si>
  <si>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</si>
  <si>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</si>
  <si>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</si>
  <si>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</si>
  <si>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</si>
  <si>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</si>
  <si>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</si>
  <si>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</si>
  <si>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</si>
  <si>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</si>
  <si>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</si>
  <si>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</si>
  <si>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</si>
  <si>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</si>
  <si>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</si>
  <si>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</si>
  <si>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</si>
  <si>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</si>
  <si>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</si>
  <si>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</si>
  <si>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</si>
  <si>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</si>
  <si>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</si>
  <si>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</si>
  <si>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</si>
  <si>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</si>
  <si>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</si>
  <si>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</si>
  <si>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</si>
  <si>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</si>
  <si>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</si>
  <si>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</si>
  <si>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</si>
  <si>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</si>
  <si>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</si>
  <si>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</si>
  <si>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</si>
  <si>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</si>
  <si>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</si>
  <si>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</si>
  <si>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</si>
  <si>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</si>
  <si>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</si>
  <si>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</si>
  <si>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</si>
  <si>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</si>
  <si>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</si>
  <si>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</si>
  <si>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</si>
  <si>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</si>
  <si>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</si>
  <si>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</si>
  <si>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</si>
  <si>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</si>
  <si>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</si>
  <si>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</si>
  <si>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</si>
  <si>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</si>
  <si>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</si>
  <si>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</si>
  <si>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</si>
  <si>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</si>
  <si>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</si>
  <si>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</si>
  <si>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</si>
  <si>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</si>
  <si>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</si>
  <si>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</si>
  <si>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</si>
  <si>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</si>
  <si>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</si>
  <si>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</si>
  <si>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</si>
  <si>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</si>
  <si>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</si>
  <si>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</si>
  <si>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</si>
  <si>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</si>
  <si>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</si>
  <si>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</si>
  <si>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</si>
  <si>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</si>
  <si>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</si>
  <si>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</si>
  <si>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</si>
  <si>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</si>
  <si>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</si>
  <si>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</si>
  <si>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</si>
  <si>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</si>
  <si>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</si>
  <si>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</si>
  <si>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</si>
  <si>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</si>
  <si>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</si>
  <si>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</si>
  <si>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</si>
  <si>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</si>
  <si>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</si>
  <si>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</si>
  <si>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</si>
  <si>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</si>
  <si>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</si>
  <si>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</si>
  <si>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</si>
  <si>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</si>
  <si>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</si>
  <si>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</si>
  <si>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</si>
  <si>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</si>
  <si>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</si>
  <si>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</si>
  <si>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</si>
  <si>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</si>
  <si>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</si>
  <si>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</si>
  <si>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</si>
  <si>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</si>
  <si>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</si>
  <si>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</si>
  <si>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</si>
  <si>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</si>
  <si>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</si>
  <si>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</si>
  <si>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</si>
  <si>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</si>
  <si>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</si>
  <si>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</si>
  <si>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</si>
  <si>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</si>
  <si>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</si>
  <si>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</si>
  <si>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</si>
  <si>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</si>
  <si>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</si>
  <si>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</si>
  <si>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</si>
  <si>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</si>
  <si>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</si>
  <si>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</si>
  <si>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</si>
  <si>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</si>
  <si>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</si>
  <si>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</si>
  <si>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</si>
  <si>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</si>
  <si>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</si>
  <si>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</si>
  <si>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</si>
  <si>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</si>
  <si>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</si>
  <si>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</si>
  <si>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</si>
  <si>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</si>
  <si>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</si>
  <si>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</si>
  <si>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</si>
  <si>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</si>
  <si>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</si>
  <si>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</si>
  <si>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</si>
  <si>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</si>
  <si>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</si>
  <si>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</si>
  <si>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</si>
  <si>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</si>
  <si>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</si>
  <si>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</si>
  <si>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</si>
  <si>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</si>
  <si>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</si>
  <si>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</si>
  <si>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</si>
  <si>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</si>
  <si>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</si>
  <si>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</si>
  <si>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</si>
  <si>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</si>
  <si>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</si>
  <si>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</si>
  <si>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</si>
  <si>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</si>
  <si>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</si>
  <si>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</si>
  <si>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</si>
  <si>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</si>
  <si>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</si>
  <si>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</si>
  <si>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</si>
  <si>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</si>
  <si>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</si>
  <si>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</si>
  <si>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</si>
  <si>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</si>
  <si>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</si>
  <si>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</si>
  <si>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</si>
  <si>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</si>
  <si>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</si>
  <si>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</si>
  <si>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</si>
  <si>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</si>
  <si>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</si>
  <si>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</si>
  <si>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</si>
  <si>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</si>
  <si>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</si>
  <si>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</si>
  <si>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</si>
  <si>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</si>
  <si>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</si>
  <si>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</si>
  <si>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</si>
  <si>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</si>
  <si>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</si>
  <si>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</si>
  <si>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</si>
  <si>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</si>
  <si>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</si>
  <si>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</si>
  <si>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</si>
  <si>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</si>
  <si>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</si>
  <si>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</si>
  <si>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</si>
  <si>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</si>
  <si>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</si>
  <si>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</si>
  <si>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</si>
  <si>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</si>
  <si>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</si>
  <si>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</si>
  <si>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</si>
  <si>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</si>
  <si>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</si>
  <si>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</si>
  <si>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</si>
  <si>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</si>
  <si>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</si>
  <si>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</si>
  <si>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</si>
  <si>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</si>
  <si>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</si>
  <si>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</si>
  <si>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</si>
  <si>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</si>
  <si>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</si>
  <si>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</si>
  <si>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</si>
  <si>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</si>
  <si>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</si>
  <si>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</si>
  <si>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</si>
  <si>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</si>
  <si>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</si>
  <si>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</si>
  <si>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</si>
  <si>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</si>
  <si>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</si>
  <si>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</si>
  <si>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</si>
  <si>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</si>
  <si>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</si>
  <si>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</si>
  <si>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</si>
  <si>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</si>
  <si>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</si>
  <si>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</si>
  <si>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</si>
  <si>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</si>
  <si>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</si>
  <si>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</si>
  <si>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</si>
  <si>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</si>
  <si>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</si>
  <si>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</si>
  <si>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</si>
  <si>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</si>
  <si>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</si>
  <si>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</si>
  <si>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</si>
  <si>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</si>
  <si>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</si>
  <si>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</si>
  <si>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</si>
  <si>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</si>
  <si>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</si>
  <si>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</si>
  <si>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</si>
  <si>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</si>
  <si>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</si>
  <si>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</si>
  <si>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</si>
  <si>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</si>
  <si>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</si>
  <si>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</si>
  <si>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</si>
  <si>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</si>
  <si>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</si>
  <si>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</si>
  <si>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</si>
  <si>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</si>
  <si>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</si>
  <si>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</si>
  <si>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</si>
  <si>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</si>
  <si>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</si>
  <si>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</si>
  <si>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</si>
  <si>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</si>
  <si>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</si>
  <si>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</si>
  <si>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</si>
  <si>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</si>
  <si>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</si>
  <si>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</si>
  <si>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</si>
  <si>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</si>
  <si>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</si>
  <si>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</si>
  <si>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</si>
  <si>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</si>
  <si>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</si>
  <si>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</si>
  <si>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</si>
  <si>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</si>
  <si>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</si>
  <si>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</si>
  <si>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</si>
  <si>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</si>
  <si>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</si>
  <si>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</si>
  <si>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</si>
  <si>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</si>
  <si>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</si>
  <si>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</si>
  <si>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</si>
  <si>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</si>
  <si>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</si>
  <si>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</si>
  <si>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</si>
  <si>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</si>
  <si>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</si>
  <si>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</si>
  <si>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</si>
  <si>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</si>
  <si>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</si>
  <si>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</si>
  <si>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</si>
  <si>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</si>
  <si>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</si>
  <si>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</si>
  <si>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</si>
  <si>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</si>
  <si>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</si>
  <si>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</si>
  <si>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</si>
  <si>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</si>
  <si>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</si>
  <si>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</si>
  <si>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</si>
  <si>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</si>
  <si>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</si>
  <si>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</si>
  <si>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</si>
  <si>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</si>
  <si>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</si>
  <si>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</si>
  <si>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</si>
  <si>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</si>
  <si>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</si>
  <si>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</si>
  <si>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</si>
  <si>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</si>
  <si>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</si>
  <si>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</si>
  <si>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</si>
  <si>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</si>
  <si>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</si>
  <si>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</si>
  <si>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</si>
  <si>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</si>
  <si>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</si>
  <si>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</si>
  <si>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</si>
  <si>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</si>
  <si>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</si>
  <si>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</si>
  <si>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</si>
  <si>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</si>
  <si>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</si>
  <si>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</si>
  <si>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</si>
  <si>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</si>
  <si>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</si>
  <si>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</si>
  <si>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</si>
  <si>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</si>
  <si>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</si>
  <si>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</si>
  <si>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</si>
  <si>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</si>
  <si>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</si>
  <si>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</si>
  <si>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</si>
  <si>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</si>
  <si>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</si>
  <si>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</si>
  <si>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</si>
  <si>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</si>
  <si>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</si>
  <si>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</si>
  <si>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</si>
  <si>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</si>
  <si>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</si>
  <si>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</si>
  <si>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</si>
  <si>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</si>
  <si>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</si>
  <si>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</si>
  <si>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</si>
  <si>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</si>
  <si>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</si>
  <si>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</si>
  <si>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</si>
  <si>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</si>
  <si>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</si>
  <si>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</si>
  <si>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</si>
  <si>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</si>
  <si>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</si>
  <si>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</si>
  <si>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</si>
  <si>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</si>
  <si>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</si>
  <si>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</si>
  <si>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</si>
  <si>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</si>
  <si>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</si>
  <si>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</si>
  <si>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</si>
  <si>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</si>
  <si>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</si>
  <si>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</si>
  <si>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</si>
  <si>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</si>
  <si>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</si>
  <si>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</si>
  <si>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</si>
  <si>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</si>
  <si>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</si>
  <si>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</si>
  <si>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</si>
  <si>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</si>
  <si>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</si>
  <si>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</si>
  <si>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</si>
  <si>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</si>
  <si>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</si>
  <si>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</si>
  <si>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</si>
  <si>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</si>
  <si>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</si>
  <si>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</si>
  <si>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</si>
  <si>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</si>
  <si>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</si>
  <si>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</si>
  <si>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</si>
  <si>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</si>
  <si>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</si>
  <si>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</si>
  <si>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</si>
  <si>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</si>
  <si>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</si>
  <si>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</si>
  <si>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</si>
  <si>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</si>
  <si>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</si>
  <si>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</si>
  <si>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</si>
  <si>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</si>
  <si>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</si>
  <si>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</si>
  <si>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</si>
  <si>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</si>
  <si>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</si>
  <si>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</si>
  <si>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</si>
  <si>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</si>
  <si>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</si>
  <si>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</si>
  <si>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</si>
  <si>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</si>
  <si>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</si>
  <si>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</si>
  <si>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</si>
  <si>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</si>
  <si>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</si>
  <si>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</si>
  <si>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</si>
  <si>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</si>
  <si>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</si>
  <si>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</si>
  <si>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</si>
  <si>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</si>
  <si>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</si>
  <si>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</si>
  <si>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</si>
  <si>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</si>
  <si>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</si>
  <si>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</si>
  <si>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</si>
  <si>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</si>
  <si>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</si>
  <si>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</si>
  <si>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</si>
  <si>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</si>
  <si>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</si>
  <si>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</si>
  <si>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</si>
  <si>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</si>
  <si>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</si>
  <si>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</si>
  <si>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</si>
  <si>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</si>
  <si>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</si>
  <si>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</si>
  <si>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</si>
  <si>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</si>
  <si>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</si>
  <si>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</si>
  <si>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</si>
  <si>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</si>
  <si>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</si>
  <si>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</si>
  <si>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</si>
  <si>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</si>
  <si>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</si>
  <si>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</si>
  <si>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</si>
  <si>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</si>
  <si>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</si>
  <si>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</si>
  <si>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</si>
  <si>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</si>
  <si>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</si>
  <si>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</si>
  <si>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</si>
  <si>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</si>
  <si>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</si>
  <si>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</si>
  <si>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</si>
  <si>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</si>
  <si>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</si>
  <si>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</si>
  <si>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</si>
  <si>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</si>
  <si>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</si>
  <si>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</si>
  <si>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</si>
  <si>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</si>
  <si>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</si>
  <si>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</si>
  <si>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</si>
  <si>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</si>
  <si>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</si>
  <si>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</si>
  <si>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</si>
  <si>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</si>
  <si>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</si>
  <si>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</si>
  <si>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</si>
  <si>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</si>
  <si>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</si>
  <si>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</si>
  <si>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</si>
  <si>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</si>
  <si>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</si>
  <si>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</si>
  <si>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</si>
  <si>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</si>
  <si>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</si>
  <si>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</si>
  <si>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</si>
  <si>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</si>
  <si>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</si>
  <si>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</si>
  <si>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</si>
  <si>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</si>
  <si>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</si>
  <si>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</si>
  <si>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</si>
  <si>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</si>
  <si>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</si>
  <si>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</si>
  <si>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</si>
  <si>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</si>
  <si>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</si>
  <si>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</si>
  <si>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</si>
  <si>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</si>
  <si>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</si>
  <si>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</si>
  <si>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</si>
  <si>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</si>
  <si>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</si>
  <si>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</si>
  <si>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</si>
  <si>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</si>
  <si>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</si>
  <si>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</si>
  <si>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</si>
  <si>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</si>
  <si>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</si>
  <si>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</si>
  <si>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</si>
  <si>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</si>
  <si>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</si>
  <si>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</si>
  <si>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</si>
  <si>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</si>
  <si>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</si>
  <si>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</si>
  <si>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</si>
  <si>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</si>
  <si>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</si>
  <si>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</si>
  <si>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</si>
  <si>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</si>
  <si>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</si>
  <si>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</si>
  <si>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</si>
  <si>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</si>
  <si>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</si>
  <si>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</si>
  <si>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</si>
  <si>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</si>
  <si>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</si>
  <si>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</si>
  <si>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</si>
  <si>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</si>
  <si>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</si>
  <si>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</si>
  <si>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</si>
  <si>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</si>
  <si>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</si>
  <si>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</si>
  <si>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</si>
  <si>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</si>
  <si>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</si>
  <si>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</si>
  <si>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</si>
  <si>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</si>
  <si>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</si>
  <si>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</si>
  <si>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</si>
  <si>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</si>
  <si>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</si>
  <si>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</si>
  <si>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</si>
  <si>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</si>
  <si>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</si>
  <si>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</si>
  <si>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</si>
  <si>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</si>
  <si>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</si>
  <si>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</si>
  <si>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</si>
  <si>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</si>
  <si>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</si>
  <si>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</si>
  <si>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</si>
  <si>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</si>
  <si>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</si>
  <si>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</si>
  <si>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</si>
  <si>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</si>
  <si>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</si>
  <si>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</si>
  <si>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</si>
  <si>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</si>
  <si>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</si>
  <si>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</si>
  <si>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</si>
  <si>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</si>
  <si>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</si>
  <si>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</si>
  <si>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</si>
  <si>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</si>
  <si>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</si>
  <si>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</si>
  <si>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</si>
  <si>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</si>
  <si>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</si>
  <si>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</si>
  <si>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</si>
  <si>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</si>
  <si>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</si>
  <si>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</si>
  <si>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</si>
  <si>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</si>
  <si>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</si>
  <si>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</si>
  <si>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</si>
  <si>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</si>
  <si>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</si>
  <si>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</si>
  <si>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</si>
  <si>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</si>
  <si>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</si>
  <si>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</si>
  <si>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</si>
  <si>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</si>
  <si>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</si>
  <si>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</si>
  <si>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</si>
  <si>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</si>
  <si>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</si>
  <si>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</si>
  <si>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</si>
  <si>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</si>
  <si>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</si>
  <si>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</si>
  <si>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</si>
  <si>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</si>
  <si>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</si>
  <si>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</si>
  <si>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</si>
  <si>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</si>
  <si>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</si>
  <si>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</si>
  <si>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</si>
  <si>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</si>
  <si>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</si>
  <si>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</si>
  <si>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</si>
  <si>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</si>
  <si>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</si>
  <si>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</si>
  <si>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</si>
  <si>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</si>
  <si>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</si>
  <si>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</si>
  <si>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</si>
  <si>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</si>
  <si>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</si>
  <si>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</si>
  <si>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</si>
  <si>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</si>
  <si>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</si>
  <si>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</si>
  <si>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</si>
  <si>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</si>
  <si>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</si>
  <si>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</si>
  <si>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</si>
  <si>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</si>
  <si>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</si>
  <si>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</si>
  <si>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</si>
  <si>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</si>
  <si>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</si>
  <si>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</si>
  <si>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</si>
  <si>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</si>
  <si>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</si>
  <si>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</si>
  <si>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</si>
  <si>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</si>
  <si>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</si>
  <si>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</si>
  <si>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</si>
  <si>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</si>
  <si>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</si>
  <si>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</si>
  <si>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</si>
  <si>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</si>
  <si>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</si>
  <si>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</si>
  <si>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</si>
  <si>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</si>
  <si>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</si>
  <si>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</si>
  <si>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</si>
  <si>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</si>
  <si>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</si>
  <si>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</si>
  <si>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</si>
  <si>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</si>
  <si>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</si>
  <si>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</si>
  <si>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</si>
  <si>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</si>
  <si>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</si>
  <si>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</si>
  <si>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</si>
  <si>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</si>
  <si>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</si>
  <si>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</si>
  <si>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</si>
  <si>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</si>
  <si>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</si>
  <si>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</si>
  <si>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</si>
  <si>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</si>
  <si>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</si>
  <si>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</si>
  <si>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</si>
  <si>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</si>
  <si>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</si>
  <si>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</si>
  <si>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</si>
  <si>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</si>
  <si>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</si>
  <si>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</si>
  <si>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</si>
  <si>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</si>
  <si>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</si>
  <si>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</si>
  <si>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</si>
  <si>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</si>
  <si>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</si>
  <si>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</si>
  <si>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</si>
  <si>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</si>
  <si>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</si>
  <si>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</si>
  <si>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</si>
  <si>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</si>
  <si>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</si>
  <si>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</si>
  <si>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</si>
  <si>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</si>
  <si>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</si>
  <si>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</si>
  <si>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</si>
  <si>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</si>
  <si>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</si>
  <si>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</si>
  <si>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</si>
  <si>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</si>
  <si>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</si>
  <si>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</si>
  <si>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</si>
  <si>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</si>
  <si>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</si>
  <si>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</si>
  <si>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</si>
  <si>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</si>
  <si>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</si>
  <si>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</si>
  <si>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</si>
  <si>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</si>
  <si>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</si>
  <si>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</si>
  <si>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</si>
  <si>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</si>
  <si>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</si>
  <si>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</si>
  <si>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</si>
  <si>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</si>
  <si>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</si>
  <si>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</si>
  <si>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</si>
  <si>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</si>
  <si>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</si>
  <si>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</si>
  <si>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</si>
  <si>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</si>
  <si>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</si>
  <si>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</si>
  <si>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</si>
  <si>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</si>
  <si>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</si>
  <si>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</si>
  <si>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</si>
  <si>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</si>
  <si>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</si>
  <si>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</si>
  <si>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</si>
  <si>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</si>
  <si>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</si>
  <si>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</si>
  <si>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</si>
  <si>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</si>
  <si>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</si>
  <si>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</si>
  <si>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</si>
  <si>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</si>
  <si>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</si>
  <si>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</si>
  <si>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</si>
  <si>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</si>
  <si>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</si>
  <si>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</si>
  <si>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</si>
  <si>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</si>
  <si>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</si>
  <si>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</si>
  <si>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</si>
  <si>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</si>
  <si>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</si>
  <si>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</si>
  <si>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</si>
  <si>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</si>
  <si>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</si>
  <si>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</si>
  <si>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</si>
  <si>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</si>
  <si>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</si>
  <si>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</si>
  <si>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</si>
  <si>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</si>
  <si>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</si>
  <si>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</si>
  <si>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</si>
  <si>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</si>
  <si>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</si>
  <si>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</si>
  <si>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</si>
  <si>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</si>
  <si>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</si>
  <si>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</si>
  <si>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</si>
  <si>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</si>
  <si>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</si>
  <si>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</si>
  <si>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</si>
  <si>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</si>
  <si>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</si>
  <si>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</si>
  <si>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</si>
  <si>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</si>
  <si>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</si>
  <si>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</si>
  <si>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</si>
  <si>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</si>
  <si>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</si>
  <si>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</si>
  <si>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</si>
  <si>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</si>
  <si>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</si>
  <si>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</si>
  <si>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</si>
  <si>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</si>
  <si>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</si>
  <si>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</si>
  <si>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</si>
  <si>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</si>
  <si>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</si>
  <si>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</si>
  <si>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</si>
  <si>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</si>
  <si>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</si>
  <si>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</si>
  <si>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</si>
  <si>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</si>
  <si>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</si>
  <si>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</si>
  <si>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</si>
  <si>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</si>
  <si>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</si>
  <si>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</si>
  <si>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</si>
  <si>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</si>
  <si>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</si>
  <si>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</si>
  <si>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</si>
  <si>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</si>
  <si>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</si>
  <si>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</si>
  <si>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</si>
  <si>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</si>
  <si>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</si>
  <si>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</si>
  <si>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</si>
  <si>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</si>
  <si>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</si>
  <si>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</si>
  <si>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</si>
  <si>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</si>
  <si>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</si>
  <si>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</si>
  <si>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</si>
  <si>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</si>
  <si>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</si>
  <si>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</si>
  <si>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</si>
  <si>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</si>
  <si>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</si>
  <si>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</si>
  <si>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</si>
  <si>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</si>
  <si>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</si>
  <si>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</si>
  <si>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</si>
  <si>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</si>
  <si>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</si>
  <si>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</si>
  <si>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</si>
  <si>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</si>
  <si>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</si>
  <si>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</si>
  <si>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</si>
  <si>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</si>
  <si>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</si>
  <si>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</si>
  <si>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</si>
  <si>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</si>
  <si>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</si>
  <si>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</si>
  <si>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</si>
  <si>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</si>
  <si>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</si>
  <si>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</si>
  <si>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</si>
  <si>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</si>
  <si>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</si>
  <si>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</si>
  <si>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</si>
  <si>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</si>
  <si>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</si>
  <si>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</si>
  <si>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</si>
  <si>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</si>
  <si>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</si>
  <si>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</si>
  <si>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</si>
  <si>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</si>
  <si>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</si>
  <si>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</si>
  <si>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</si>
  <si>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</si>
  <si>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</si>
  <si>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</si>
  <si>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</si>
  <si>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</si>
  <si>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</si>
  <si>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</si>
  <si>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</si>
  <si>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</si>
  <si>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</si>
  <si>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</si>
  <si>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</si>
  <si>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</si>
  <si>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</si>
  <si>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</si>
  <si>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</si>
  <si>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</si>
  <si>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</si>
  <si>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</si>
  <si>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</si>
  <si>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</si>
  <si>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</si>
  <si>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</si>
  <si>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</si>
  <si>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</si>
  <si>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</si>
  <si>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</si>
  <si>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</si>
  <si>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</si>
  <si>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</si>
  <si>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</si>
  <si>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</si>
  <si>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</si>
  <si>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</si>
  <si>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</si>
  <si>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</si>
  <si>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</si>
  <si>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</si>
  <si>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</si>
  <si>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</si>
  <si>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</si>
  <si>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</si>
  <si>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</si>
  <si>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</si>
  <si>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</si>
  <si>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</si>
  <si>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</si>
  <si>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</si>
  <si>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</si>
  <si>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</si>
  <si>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</si>
  <si>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</si>
  <si>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</si>
  <si>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</si>
  <si>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</si>
  <si>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</si>
  <si>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</si>
  <si>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</si>
  <si>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</si>
  <si>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</si>
  <si>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</si>
  <si>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</si>
  <si>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</si>
  <si>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</si>
  <si>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</si>
  <si>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</si>
  <si>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</si>
  <si>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</si>
  <si>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</si>
  <si>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</si>
  <si>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</si>
  <si>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</si>
  <si>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</si>
  <si>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</si>
  <si>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</si>
  <si>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</si>
  <si>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</si>
  <si>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</si>
  <si>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</si>
  <si>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</si>
  <si>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</si>
  <si>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</si>
  <si>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</si>
  <si>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</si>
  <si>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</si>
  <si>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</si>
  <si>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</si>
  <si>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</si>
  <si>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</si>
  <si>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</si>
  <si>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</si>
  <si>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</si>
  <si>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</si>
  <si>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</si>
  <si>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</si>
  <si>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</si>
  <si>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</si>
  <si>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</si>
  <si>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</si>
  <si>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</si>
  <si>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</si>
  <si>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</si>
  <si>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</si>
  <si>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</si>
  <si>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</si>
  <si>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</si>
  <si>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</si>
  <si>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</si>
  <si>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</si>
  <si>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</si>
  <si>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</si>
  <si>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</si>
  <si>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</si>
  <si>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</si>
  <si>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</si>
  <si>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</si>
  <si>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</si>
  <si>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</si>
  <si>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</si>
  <si>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</si>
  <si>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</si>
  <si>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</si>
  <si>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</si>
  <si>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</si>
  <si>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</si>
  <si>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</si>
  <si>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</si>
  <si>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</si>
  <si>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</si>
  <si>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</si>
  <si>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</si>
  <si>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</si>
  <si>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</si>
  <si>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</si>
  <si>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</si>
  <si>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</si>
  <si>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</si>
  <si>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</si>
  <si>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</si>
  <si>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</si>
  <si>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</si>
  <si>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</si>
  <si>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</si>
  <si>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</si>
  <si>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</si>
  <si>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</si>
  <si>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</si>
  <si>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</si>
  <si>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</si>
  <si>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</si>
  <si>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</si>
  <si>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</si>
  <si>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</si>
  <si>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</si>
  <si>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</si>
  <si>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</si>
  <si>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</si>
  <si>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</si>
  <si>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</si>
  <si>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</si>
  <si>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</si>
  <si>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</si>
  <si>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</si>
  <si>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</si>
  <si>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</si>
  <si>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</si>
  <si>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</si>
  <si>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</si>
  <si>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</si>
  <si>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</si>
  <si>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</si>
  <si>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</si>
  <si>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</si>
  <si>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</si>
  <si>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</si>
  <si>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</si>
  <si>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</si>
  <si>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</si>
  <si>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</si>
  <si>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</si>
  <si>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</si>
  <si>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</si>
  <si>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</si>
  <si>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</si>
  <si>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</si>
  <si>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</si>
  <si>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</si>
  <si>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</si>
  <si>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</si>
  <si>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</si>
  <si>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</si>
  <si>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</si>
  <si>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</si>
  <si>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</si>
  <si>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</si>
  <si>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</si>
  <si>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</si>
  <si>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</si>
  <si>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</si>
  <si>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</si>
  <si>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</si>
  <si>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</si>
  <si>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</si>
  <si>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</si>
  <si>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</si>
  <si>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</si>
  <si>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</si>
  <si>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</si>
  <si>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</si>
  <si>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</si>
  <si>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</si>
  <si>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</si>
  <si>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</si>
  <si>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</si>
  <si>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</si>
  <si>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</si>
  <si>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</si>
  <si>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</si>
  <si>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</si>
  <si>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</si>
  <si>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</si>
  <si>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</si>
  <si>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</si>
  <si>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</si>
  <si>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</si>
  <si>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</si>
  <si>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</si>
  <si>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</si>
  <si>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</si>
  <si>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</si>
  <si>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</si>
  <si>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</si>
  <si>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</si>
  <si>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</si>
  <si>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</si>
  <si>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</si>
  <si>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</si>
  <si>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</si>
  <si>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</si>
  <si>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</si>
  <si>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</si>
  <si>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</si>
  <si>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</si>
  <si>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</si>
  <si>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</si>
  <si>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</si>
  <si>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</si>
  <si>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</si>
  <si>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</si>
  <si>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</si>
  <si>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</si>
  <si>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</si>
  <si>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</si>
  <si>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</si>
  <si>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</si>
  <si>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</si>
  <si>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</si>
  <si>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</si>
  <si>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</si>
  <si>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</si>
  <si>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</si>
  <si>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</si>
  <si>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</si>
  <si>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</si>
  <si>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</si>
  <si>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</si>
  <si>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</si>
  <si>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</si>
  <si>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</si>
  <si>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</si>
  <si>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</si>
  <si>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</si>
  <si>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</si>
  <si>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</si>
  <si>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</si>
  <si>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</si>
  <si>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</si>
  <si>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</si>
  <si>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</si>
  <si>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</si>
  <si>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</si>
  <si>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</si>
  <si>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</si>
  <si>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</si>
  <si>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</si>
  <si>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</si>
  <si>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</si>
  <si>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</si>
  <si>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</si>
  <si>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</si>
  <si>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</si>
  <si>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</si>
  <si>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</si>
  <si>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</si>
  <si>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</si>
  <si>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</si>
  <si>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</si>
  <si>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</si>
  <si>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</si>
  <si>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</si>
  <si>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</si>
  <si>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</si>
  <si>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</si>
  <si>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</si>
  <si>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</si>
  <si>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</si>
  <si>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</si>
  <si>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</si>
  <si>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</si>
  <si>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</si>
  <si>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</si>
  <si>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</si>
  <si>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</si>
  <si>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</si>
  <si>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</si>
  <si>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</si>
  <si>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</si>
  <si>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</si>
  <si>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</si>
  <si>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</si>
  <si>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</si>
  <si>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</si>
  <si>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</si>
  <si>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</si>
  <si>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</si>
  <si>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</si>
  <si>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</si>
  <si>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</si>
  <si>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</si>
  <si>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</si>
  <si>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</si>
  <si>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</si>
  <si>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</si>
  <si>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</si>
  <si>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</si>
  <si>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</si>
  <si>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</si>
  <si>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</si>
  <si>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</si>
  <si>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</si>
  <si>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</si>
  <si>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</si>
  <si>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</si>
  <si>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</si>
  <si>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</si>
  <si>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</si>
  <si>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</si>
  <si>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</si>
  <si>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</si>
  <si>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</si>
  <si>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</si>
  <si>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</si>
  <si>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</si>
  <si>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</si>
  <si>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</si>
  <si>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</si>
  <si>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</si>
  <si>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</si>
  <si>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</si>
  <si>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</si>
  <si>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</si>
  <si>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</si>
  <si>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</si>
  <si>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</si>
  <si>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</si>
  <si>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</si>
  <si>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</si>
  <si>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</si>
  <si>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</si>
  <si>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</si>
  <si>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</si>
  <si>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</si>
  <si>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</si>
  <si>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</si>
  <si>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</si>
  <si>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</si>
  <si>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</si>
  <si>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</si>
  <si>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</si>
  <si>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</si>
  <si>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</si>
  <si>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</si>
  <si>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</si>
  <si>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</si>
  <si>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</si>
  <si>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</si>
  <si>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</si>
  <si>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</si>
  <si>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</si>
  <si>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</si>
  <si>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</si>
  <si>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</si>
  <si>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</si>
  <si>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</si>
  <si>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</si>
  <si>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</si>
  <si>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</si>
  <si>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</si>
  <si>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</si>
  <si>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</si>
  <si>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</si>
  <si>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</si>
  <si>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</si>
  <si>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</si>
  <si>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</si>
  <si>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</si>
  <si>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</si>
  <si>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</si>
  <si>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</si>
  <si>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</si>
  <si>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</si>
  <si>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</si>
  <si>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</si>
  <si>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</si>
  <si>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</si>
  <si>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</si>
  <si>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</si>
  <si>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</si>
  <si>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</si>
  <si>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</si>
  <si>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</si>
  <si>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</si>
  <si>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</si>
  <si>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</si>
  <si>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</si>
  <si>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</si>
  <si>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</si>
  <si>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</si>
  <si>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</si>
  <si>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</si>
  <si>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</si>
  <si>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</si>
  <si>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</si>
  <si>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</si>
  <si>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</si>
  <si>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</si>
  <si>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</si>
  <si>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</si>
  <si>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</si>
  <si>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</si>
  <si>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</si>
  <si>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</si>
  <si>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</si>
  <si>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</si>
  <si>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</si>
  <si>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</si>
  <si>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</si>
  <si>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</si>
  <si>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</si>
  <si>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</si>
  <si>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</si>
  <si>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</si>
  <si>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</si>
  <si>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</si>
  <si>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</si>
  <si>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</si>
  <si>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</si>
  <si>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</si>
  <si>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</si>
  <si>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</si>
  <si>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</si>
  <si>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</si>
  <si>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</si>
  <si>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</si>
  <si>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</si>
  <si>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</si>
  <si>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</si>
  <si>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</si>
  <si>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</si>
  <si>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</si>
  <si>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</si>
  <si>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</si>
  <si>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</si>
  <si>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</si>
  <si>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</si>
  <si>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</si>
  <si>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</si>
  <si>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</si>
  <si>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</si>
  <si>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</si>
  <si>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</si>
  <si>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</si>
  <si>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</si>
  <si>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</si>
  <si>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</si>
  <si>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</si>
  <si>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</si>
  <si>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</si>
  <si>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</si>
  <si>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</si>
  <si>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</si>
  <si>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</si>
  <si>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</si>
  <si>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</si>
  <si>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</si>
  <si>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</si>
  <si>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</si>
  <si>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</si>
  <si>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</si>
  <si>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</si>
  <si>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</si>
  <si>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</si>
  <si>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</si>
  <si>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</si>
  <si>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</si>
  <si>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</si>
  <si>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</si>
  <si>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</si>
  <si>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</si>
  <si>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</si>
  <si>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</si>
  <si>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</si>
  <si>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</si>
  <si>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</si>
  <si>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</si>
  <si>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</si>
  <si>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</si>
  <si>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</si>
  <si>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</si>
  <si>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</si>
  <si>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</si>
  <si>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</si>
  <si>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</si>
  <si>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</si>
  <si>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</si>
  <si>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</si>
  <si>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</si>
  <si>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</si>
  <si>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</si>
  <si>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</si>
  <si>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</si>
  <si>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</si>
  <si>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</si>
  <si>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</si>
  <si>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</si>
  <si>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</si>
  <si>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</si>
  <si>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</si>
  <si>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</si>
  <si>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</si>
  <si>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</si>
  <si>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</si>
  <si>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</si>
  <si>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</si>
  <si>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</si>
  <si>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</si>
  <si>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</si>
  <si>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</si>
  <si>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</si>
  <si>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</si>
  <si>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</si>
  <si>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</si>
  <si>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</si>
  <si>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</si>
  <si>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</si>
  <si>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</si>
  <si>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</si>
  <si>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</si>
  <si>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</si>
  <si>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</si>
  <si>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</si>
  <si>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</si>
  <si>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</si>
  <si>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</si>
  <si>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</si>
  <si>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</si>
  <si>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</si>
  <si>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</si>
  <si>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</si>
  <si>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</si>
  <si>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</si>
  <si>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</si>
  <si>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</si>
  <si>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</si>
  <si>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</si>
  <si>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</si>
  <si>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</si>
  <si>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</si>
  <si>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</si>
  <si>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</si>
  <si>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</si>
  <si>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</si>
  <si>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</si>
  <si>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</si>
  <si>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</si>
  <si>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</si>
  <si>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</si>
  <si>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</si>
  <si>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</si>
  <si>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</si>
  <si>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</si>
  <si>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</si>
  <si>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</si>
  <si>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</si>
  <si>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</si>
  <si>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</si>
  <si>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</si>
  <si>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</si>
  <si>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</si>
  <si>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</si>
  <si>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</si>
  <si>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</si>
  <si>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</si>
  <si>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</si>
  <si>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</si>
  <si>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</si>
  <si>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</si>
  <si>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</si>
  <si>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</si>
  <si>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</si>
  <si>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</si>
  <si>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</si>
  <si>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</si>
  <si>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</si>
  <si>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</si>
  <si>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</si>
  <si>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</si>
  <si>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</si>
  <si>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</si>
  <si>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</si>
  <si>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</si>
  <si>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</si>
  <si>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</si>
  <si>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</si>
  <si>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</si>
  <si>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</si>
  <si>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</si>
  <si>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</si>
  <si>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</si>
  <si>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</si>
  <si>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</si>
  <si>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</si>
  <si>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</si>
  <si>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</si>
  <si>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</si>
  <si>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</si>
  <si>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</si>
  <si>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</si>
  <si>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</si>
  <si>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</si>
  <si>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</si>
  <si>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</si>
  <si>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</si>
  <si>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</si>
  <si>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</si>
  <si>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</si>
  <si>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</si>
  <si>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</si>
  <si>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</si>
  <si>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</si>
  <si>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</si>
  <si>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</si>
  <si>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</si>
  <si>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</si>
  <si>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</si>
  <si>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</si>
  <si>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</si>
  <si>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</si>
  <si>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</si>
  <si>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</si>
  <si>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</si>
  <si>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</si>
  <si>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</si>
  <si>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</si>
  <si>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</si>
  <si>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</si>
  <si>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</si>
  <si>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</si>
  <si>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</si>
  <si>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</si>
  <si>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</si>
  <si>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</si>
  <si>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</si>
  <si>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</si>
  <si>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</si>
  <si>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</si>
  <si>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</si>
  <si>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</si>
  <si>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</si>
  <si>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</si>
  <si>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</si>
  <si>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</si>
  <si>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</si>
  <si>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</si>
  <si>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</si>
  <si>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</si>
  <si>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</si>
  <si>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</si>
  <si>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</si>
  <si>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</si>
  <si>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</si>
  <si>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</si>
  <si>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</si>
  <si>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</si>
  <si>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</si>
  <si>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</si>
  <si>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</si>
  <si>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</si>
  <si>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</si>
  <si>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</si>
  <si>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</si>
  <si>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</si>
  <si>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</si>
  <si>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</si>
  <si>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</si>
  <si>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</si>
  <si>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</si>
  <si>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</si>
  <si>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</si>
  <si>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</si>
  <si>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</si>
  <si>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</si>
  <si>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</si>
  <si>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</si>
  <si>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</si>
  <si>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</si>
  <si>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</si>
  <si>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</si>
  <si>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</si>
  <si>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</si>
  <si>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</si>
  <si>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</si>
  <si>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</si>
  <si>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</si>
  <si>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</si>
  <si>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</si>
  <si>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</si>
  <si>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</si>
  <si>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</si>
  <si>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</si>
  <si>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</si>
  <si>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</si>
  <si>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</si>
  <si>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</si>
  <si>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</si>
  <si>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</si>
  <si>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</si>
  <si>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</si>
  <si>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</si>
  <si>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</si>
  <si>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</si>
  <si>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</si>
  <si>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</si>
  <si>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</si>
  <si>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</si>
  <si>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</si>
  <si>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</si>
  <si>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</si>
  <si>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</si>
  <si>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</si>
  <si>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</si>
  <si>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</si>
  <si>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</si>
  <si>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</si>
  <si>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</si>
  <si>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</si>
  <si>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</si>
  <si>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</si>
  <si>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</si>
  <si>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</si>
  <si>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</si>
  <si>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</si>
  <si>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</si>
  <si>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</si>
  <si>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</si>
  <si>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</si>
  <si>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</si>
  <si>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</si>
  <si>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</si>
  <si>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</si>
  <si>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</si>
  <si>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</si>
  <si>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</si>
  <si>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</si>
  <si>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</si>
  <si>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</si>
  <si>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</si>
  <si>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</si>
  <si>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</si>
  <si>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</si>
  <si>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</si>
  <si>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</si>
  <si>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</si>
  <si>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</si>
  <si>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</si>
  <si>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</si>
  <si>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</si>
  <si>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</si>
  <si>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</si>
  <si>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</si>
  <si>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</si>
  <si>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</si>
  <si>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</si>
  <si>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</si>
  <si>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</si>
  <si>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</si>
  <si>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</si>
  <si>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</si>
  <si>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</si>
  <si>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</si>
  <si>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</si>
  <si>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</si>
  <si>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</si>
  <si>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</si>
  <si>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</si>
  <si>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</si>
  <si>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</si>
  <si>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</si>
  <si>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</si>
  <si>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</si>
  <si>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</si>
  <si>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</si>
  <si>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</si>
  <si>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</si>
  <si>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</si>
  <si>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</si>
  <si>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</si>
  <si>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</si>
  <si>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</si>
  <si>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</si>
  <si>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</si>
  <si>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</si>
  <si>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</si>
  <si>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</si>
  <si>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</si>
  <si>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</si>
  <si>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</si>
  <si>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</si>
  <si>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</si>
  <si>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</si>
  <si>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</si>
  <si>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</si>
  <si>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</si>
  <si>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</si>
  <si>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</si>
  <si>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</si>
  <si>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</si>
  <si>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</si>
  <si>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</si>
  <si>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</si>
  <si>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</si>
  <si>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</si>
  <si>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</si>
  <si>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</si>
  <si>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</si>
  <si>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</si>
  <si>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</si>
  <si>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</si>
  <si>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</si>
  <si>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</si>
  <si>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</si>
  <si>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</si>
  <si>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</si>
  <si>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</si>
  <si>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</si>
  <si>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</si>
  <si>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</si>
  <si>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</si>
  <si>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</si>
  <si>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</si>
  <si>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</si>
  <si>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</si>
  <si>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</si>
  <si>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</si>
  <si>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</si>
  <si>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</si>
  <si>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</si>
  <si>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</si>
  <si>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</si>
  <si>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</si>
  <si>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</si>
  <si>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</si>
  <si>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</si>
  <si>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</si>
  <si>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</si>
  <si>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</si>
  <si>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</si>
  <si>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</si>
  <si>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</si>
  <si>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</si>
  <si>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</si>
  <si>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</si>
  <si>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</si>
  <si>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</si>
  <si>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</si>
  <si>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</si>
  <si>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</si>
  <si>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</si>
  <si>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</si>
  <si>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</si>
  <si>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</si>
  <si>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</si>
  <si>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</si>
  <si>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</si>
  <si>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</si>
  <si>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</si>
  <si>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</si>
  <si>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</si>
  <si>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</si>
  <si>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</si>
  <si>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</si>
  <si>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</si>
  <si>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</si>
  <si>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</si>
  <si>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</si>
  <si>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</si>
  <si>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</si>
  <si>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</si>
  <si>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</si>
  <si>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</si>
  <si>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</si>
  <si>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</si>
  <si>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</si>
  <si>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</si>
  <si>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</si>
  <si>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</si>
  <si>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</si>
  <si>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</si>
  <si>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</si>
  <si>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</si>
  <si>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</si>
  <si>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</si>
  <si>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</si>
  <si>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</si>
  <si>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</si>
  <si>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</si>
  <si>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</si>
  <si>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</si>
  <si>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</si>
  <si>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</si>
  <si>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</si>
  <si>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</si>
  <si>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</si>
  <si>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</si>
  <si>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</si>
  <si>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</si>
  <si>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</si>
  <si>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</si>
  <si>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</si>
  <si>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</si>
  <si>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</si>
  <si>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</si>
  <si>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</si>
  <si>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</si>
  <si>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</si>
  <si>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</si>
  <si>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</si>
  <si>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</si>
  <si>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</si>
  <si>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</si>
  <si>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</si>
  <si>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</si>
  <si>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</si>
  <si>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</si>
  <si>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</si>
  <si>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</si>
  <si>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</si>
  <si>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</si>
  <si>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</si>
  <si>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</si>
  <si>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</si>
  <si>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</si>
  <si>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</si>
  <si>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</si>
  <si>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</si>
  <si>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</si>
  <si>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</si>
  <si>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</si>
  <si>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</si>
  <si>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</si>
  <si>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</si>
  <si>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</si>
  <si>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</si>
  <si>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</si>
  <si>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</si>
  <si>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</si>
  <si>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</si>
  <si>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</si>
  <si>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</si>
  <si>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</si>
  <si>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</si>
  <si>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</si>
  <si>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</si>
  <si>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</si>
  <si>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</si>
  <si>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</si>
  <si>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</si>
  <si>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</si>
  <si>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</si>
  <si>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</si>
  <si>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</si>
  <si>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</si>
  <si>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</si>
  <si>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</si>
  <si>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</si>
  <si>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</si>
  <si>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</si>
  <si>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</si>
  <si>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</si>
  <si>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</si>
  <si>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</si>
  <si>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</si>
  <si>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</si>
  <si>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</si>
  <si>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</si>
  <si>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</si>
  <si>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</si>
  <si>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</si>
  <si>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</si>
  <si>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</si>
  <si>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</si>
  <si>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</si>
  <si>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</si>
  <si>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</si>
  <si>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</si>
  <si>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</si>
  <si>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</si>
  <si>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</si>
  <si>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</si>
  <si>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</si>
  <si>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</si>
  <si>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</si>
  <si>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</si>
  <si>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</si>
  <si>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</si>
  <si>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</si>
  <si>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</si>
  <si>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</si>
  <si>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</si>
  <si>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</si>
  <si>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</si>
  <si>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</si>
  <si>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</si>
  <si>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</si>
  <si>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</si>
  <si>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</si>
  <si>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</si>
  <si>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</si>
  <si>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</si>
  <si>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</si>
  <si>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</si>
  <si>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</si>
  <si>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</si>
  <si>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</si>
  <si>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</si>
  <si>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</si>
  <si>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</si>
  <si>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</si>
  <si>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</si>
  <si>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</si>
  <si>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</si>
  <si>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</si>
  <si>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</si>
  <si>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</si>
  <si>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</si>
  <si>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</si>
  <si>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</si>
  <si>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</si>
  <si>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</si>
  <si>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</si>
  <si>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</si>
  <si>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</si>
  <si>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</si>
  <si>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</si>
  <si>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</si>
  <si>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</si>
  <si>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</si>
  <si>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</si>
  <si>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</si>
  <si>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</si>
  <si>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</si>
  <si>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</si>
  <si>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</si>
  <si>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</si>
  <si>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</si>
  <si>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</si>
  <si>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</si>
  <si>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</si>
  <si>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</si>
  <si>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</si>
  <si>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</si>
  <si>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</si>
  <si>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</si>
  <si>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</si>
  <si>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</si>
  <si>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</si>
  <si>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</si>
  <si>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</si>
  <si>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</si>
  <si>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</si>
  <si>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</si>
  <si>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</si>
  <si>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</si>
  <si>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</si>
  <si>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</si>
  <si>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</si>
  <si>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</si>
  <si>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</si>
  <si>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</si>
  <si>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</si>
  <si>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</si>
  <si>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</si>
  <si>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</si>
  <si>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</si>
  <si>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</si>
  <si>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</si>
  <si>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</si>
  <si>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</si>
  <si>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</si>
  <si>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</si>
  <si>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</si>
  <si>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</si>
  <si>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</si>
  <si>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</si>
  <si>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</si>
  <si>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</si>
  <si>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</si>
  <si>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</si>
  <si>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</si>
  <si>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</si>
  <si>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</si>
  <si>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</si>
  <si>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</si>
  <si>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</si>
  <si>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</si>
  <si>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</si>
  <si>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</si>
  <si>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</si>
  <si>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</si>
  <si>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</si>
  <si>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</si>
  <si>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</si>
  <si>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</si>
  <si>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</si>
  <si>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</si>
  <si>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</si>
  <si>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</si>
  <si>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</si>
  <si>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</si>
  <si>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</si>
  <si>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</si>
  <si>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</si>
  <si>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</si>
  <si>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</si>
  <si>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</si>
  <si>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</si>
  <si>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</si>
  <si>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</si>
  <si>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</si>
  <si>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</si>
  <si>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</si>
  <si>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</si>
  <si>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</si>
  <si>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</si>
  <si>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</si>
  <si>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</si>
  <si>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</si>
  <si>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</si>
  <si>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</si>
  <si>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</si>
  <si>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</si>
  <si>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</si>
  <si>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</si>
  <si>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</si>
  <si>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</si>
  <si>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</si>
  <si>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</si>
  <si>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</si>
  <si>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</si>
  <si>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</si>
  <si>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</si>
  <si>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</si>
  <si>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</si>
  <si>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</si>
  <si>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</si>
  <si>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</si>
  <si>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</si>
  <si>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</si>
  <si>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</si>
  <si>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</si>
  <si>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</si>
  <si>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</si>
  <si>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</si>
  <si>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</si>
  <si>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</si>
  <si>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</si>
  <si>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</si>
  <si>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</si>
  <si>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</si>
  <si>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</si>
  <si>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</si>
  <si>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</si>
  <si>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</si>
  <si>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</si>
  <si>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</si>
  <si>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</si>
  <si>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</si>
  <si>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</si>
  <si>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</si>
  <si>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</si>
  <si>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</si>
  <si>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</si>
  <si>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</si>
  <si>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</si>
  <si>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</si>
  <si>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</si>
  <si>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</si>
  <si>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</si>
  <si>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</si>
  <si>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</si>
  <si>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</si>
  <si>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</si>
  <si>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</si>
  <si>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</si>
  <si>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</si>
  <si>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</si>
  <si>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</si>
  <si>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</si>
  <si>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</si>
  <si>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</si>
  <si>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</si>
  <si>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</si>
  <si>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</si>
  <si>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</si>
  <si>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</si>
  <si>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</si>
  <si>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</si>
  <si>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</si>
  <si>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</si>
  <si>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</si>
  <si>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</si>
  <si>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</si>
  <si>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</si>
  <si>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</si>
  <si>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</si>
  <si>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</si>
  <si>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</si>
  <si>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</si>
  <si>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</si>
  <si>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</si>
  <si>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</si>
  <si>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</si>
  <si>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</si>
  <si>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</si>
  <si>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</si>
  <si>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</si>
  <si>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</si>
  <si>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</si>
  <si>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</si>
  <si>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</si>
  <si>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</si>
  <si>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</si>
  <si>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</si>
  <si>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</si>
  <si>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</si>
  <si>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</si>
  <si>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</si>
  <si>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</si>
  <si>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</si>
  <si>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</si>
  <si>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</si>
  <si>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</si>
  <si>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</si>
  <si>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</si>
  <si>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</si>
  <si>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</si>
  <si>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</si>
  <si>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</si>
  <si>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</si>
  <si>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</si>
  <si>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</si>
  <si>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</si>
  <si>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</si>
  <si>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</si>
  <si>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</si>
  <si>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</si>
  <si>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</si>
  <si>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</si>
  <si>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</si>
  <si>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</si>
  <si>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</si>
  <si>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</si>
  <si>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</si>
  <si>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</si>
  <si>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</si>
  <si>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</si>
  <si>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</si>
  <si>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</si>
  <si>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</si>
  <si>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</si>
  <si>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</si>
  <si>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</si>
  <si>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</si>
  <si>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</si>
  <si>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</si>
  <si>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</si>
  <si>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</si>
  <si>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</si>
  <si>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</si>
  <si>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</si>
  <si>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</si>
  <si>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</si>
  <si>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</si>
  <si>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</si>
  <si>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</si>
  <si>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</si>
  <si>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</si>
  <si>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</si>
  <si>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</si>
  <si>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</si>
  <si>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</si>
  <si>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</si>
  <si>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</si>
  <si>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</si>
  <si>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</si>
  <si>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</si>
  <si>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</si>
  <si>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</si>
  <si>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</si>
  <si>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</si>
  <si>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</si>
  <si>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</si>
  <si>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</si>
  <si>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</si>
  <si>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</si>
  <si>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</si>
  <si>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</si>
  <si>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</si>
  <si>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</si>
  <si>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</si>
  <si>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</si>
  <si>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</si>
  <si>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</si>
  <si>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</si>
  <si>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</si>
  <si>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</si>
  <si>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</si>
  <si>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</si>
  <si>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</si>
  <si>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</si>
  <si>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</si>
  <si>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</si>
  <si>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</si>
  <si>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</si>
  <si>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</si>
  <si>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</si>
  <si>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</si>
  <si>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</si>
  <si>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</si>
  <si>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</si>
  <si>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</si>
  <si>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</si>
  <si>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</si>
  <si>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</si>
  <si>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</si>
  <si>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</si>
  <si>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</si>
  <si>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</si>
  <si>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</si>
  <si>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</si>
  <si>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</si>
  <si>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</si>
  <si>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</si>
  <si>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</si>
  <si>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</si>
  <si>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</si>
  <si>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</si>
  <si>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</si>
  <si>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</si>
  <si>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</si>
  <si>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</si>
  <si>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</si>
  <si>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</si>
  <si>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</si>
  <si>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</si>
  <si>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</si>
  <si>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</si>
  <si>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</si>
  <si>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</si>
  <si>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</si>
  <si>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</si>
  <si>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</si>
  <si>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</si>
  <si>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</si>
  <si>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</si>
  <si>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</si>
  <si>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</si>
  <si>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</si>
  <si>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</si>
  <si>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</si>
  <si>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</si>
  <si>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</si>
  <si>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</si>
  <si>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</si>
  <si>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</si>
  <si>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</si>
  <si>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</si>
  <si>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</si>
  <si>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</si>
  <si>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</si>
  <si>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</si>
  <si>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</si>
  <si>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</si>
  <si>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</si>
  <si>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</si>
  <si>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</si>
  <si>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</si>
  <si>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</si>
  <si>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</si>
  <si>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</si>
  <si>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</si>
  <si>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</si>
  <si>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</si>
  <si>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</si>
  <si>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</si>
  <si>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</si>
  <si>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</si>
  <si>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</si>
  <si>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</si>
  <si>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</si>
  <si>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</si>
  <si>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</si>
  <si>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</si>
  <si>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</si>
  <si>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</si>
  <si>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</si>
  <si>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</si>
  <si>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</si>
  <si>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</si>
  <si>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</si>
  <si>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</si>
  <si>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</si>
  <si>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</si>
  <si>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</si>
  <si>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</si>
  <si>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</si>
  <si>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</si>
  <si>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</si>
  <si>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</si>
  <si>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</si>
  <si>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</si>
  <si>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</si>
  <si>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</si>
  <si>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</si>
  <si>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</si>
  <si>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</si>
  <si>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</si>
  <si>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</si>
  <si>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</si>
  <si>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</si>
  <si>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</si>
  <si>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</si>
  <si>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</si>
  <si>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</si>
  <si>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</si>
  <si>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</si>
  <si>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</si>
  <si>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</si>
  <si>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</si>
  <si>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</si>
  <si>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</si>
  <si>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</si>
  <si>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</si>
  <si>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</si>
  <si>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</si>
  <si>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</si>
  <si>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</si>
  <si>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</si>
  <si>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</si>
  <si>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</si>
  <si>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</si>
  <si>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</si>
  <si>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</si>
  <si>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</si>
  <si>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</si>
  <si>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</si>
  <si>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</si>
  <si>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</si>
  <si>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</si>
  <si>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</si>
  <si>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</si>
  <si>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</si>
  <si>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</si>
  <si>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</si>
  <si>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</si>
  <si>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</si>
  <si>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</si>
  <si>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</si>
  <si>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</si>
  <si>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</si>
  <si>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</si>
  <si>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</si>
  <si>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</si>
  <si>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</si>
  <si>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</si>
  <si>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</si>
  <si>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</si>
  <si>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</si>
  <si>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</si>
  <si>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</si>
  <si>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</si>
  <si>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</si>
  <si>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</si>
  <si>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</si>
  <si>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</si>
  <si>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</si>
  <si>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</si>
  <si>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</si>
  <si>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</si>
  <si>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</si>
  <si>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</si>
  <si>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</si>
  <si>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</si>
  <si>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</si>
  <si>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</si>
  <si>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</si>
  <si>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</si>
  <si>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</si>
  <si>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</si>
  <si>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</si>
  <si>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</si>
  <si>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</si>
  <si>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</si>
  <si>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</si>
  <si>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</si>
  <si>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</si>
  <si>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</si>
  <si>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</si>
  <si>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</si>
  <si>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</si>
  <si>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</si>
  <si>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</si>
  <si>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</si>
  <si>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</si>
  <si>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</si>
  <si>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</si>
  <si>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</si>
  <si>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</si>
  <si>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</si>
  <si>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</si>
  <si>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</si>
  <si>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</si>
  <si>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</si>
  <si>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</si>
  <si>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</si>
  <si>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</si>
  <si>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</si>
  <si>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</si>
  <si>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</si>
  <si>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</si>
  <si>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</si>
  <si>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</si>
  <si>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</si>
  <si>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</si>
  <si>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</si>
  <si>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</si>
  <si>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</si>
  <si>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</si>
  <si>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</si>
  <si>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</si>
  <si>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</si>
  <si>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</si>
  <si>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</si>
  <si>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</si>
  <si>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</si>
  <si>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</si>
  <si>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</si>
  <si>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</si>
  <si>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</si>
  <si>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</si>
  <si>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</si>
  <si>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</si>
  <si>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</si>
  <si>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</si>
  <si>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</si>
  <si>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</si>
  <si>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</si>
  <si>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</si>
  <si>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</si>
  <si>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</si>
  <si>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</si>
  <si>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</si>
  <si>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</si>
  <si>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</si>
  <si>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</si>
  <si>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</si>
  <si>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</si>
  <si>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</si>
  <si>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</si>
  <si>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</si>
  <si>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</si>
  <si>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</si>
  <si>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</si>
  <si>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</si>
  <si>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</si>
  <si>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</si>
  <si>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</si>
  <si>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</si>
  <si>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</si>
  <si>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</si>
  <si>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</si>
  <si>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</si>
  <si>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</si>
  <si>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</si>
  <si>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</si>
  <si>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</si>
  <si>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</si>
  <si>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</si>
  <si>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</si>
  <si>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</si>
  <si>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</si>
  <si>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</si>
  <si>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</si>
  <si>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</si>
  <si>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</si>
  <si>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</si>
  <si>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</si>
  <si>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</si>
  <si>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</si>
  <si>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</si>
  <si>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</si>
  <si>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</si>
  <si>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</si>
  <si>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</si>
  <si>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</si>
  <si>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</si>
  <si>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</si>
  <si>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</si>
  <si>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</si>
  <si>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</si>
  <si>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</si>
  <si>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</si>
  <si>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</si>
  <si>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</si>
  <si>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</si>
  <si>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</si>
  <si>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</si>
  <si>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</si>
  <si>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</si>
  <si>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</si>
  <si>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</si>
  <si>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</si>
  <si>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</si>
  <si>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</si>
  <si>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</si>
  <si>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</si>
  <si>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</si>
  <si>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</si>
  <si>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</si>
  <si>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</si>
  <si>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</si>
  <si>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</si>
  <si>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</si>
  <si>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</si>
  <si>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</si>
  <si>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</si>
  <si>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</si>
  <si>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</si>
  <si>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</si>
  <si>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</si>
  <si>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</si>
  <si>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</si>
  <si>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</si>
  <si>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</si>
  <si>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</si>
  <si>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</si>
  <si>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</si>
  <si>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</si>
  <si>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</si>
  <si>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</si>
  <si>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</si>
  <si>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</si>
  <si>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</si>
  <si>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</si>
  <si>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</si>
  <si>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</si>
  <si>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</si>
  <si>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</si>
  <si>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</si>
  <si>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</si>
  <si>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</si>
  <si>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</si>
  <si>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</si>
  <si>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</si>
  <si>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</si>
  <si>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</si>
  <si>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</si>
  <si>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</si>
  <si>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</si>
  <si>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</si>
  <si>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</si>
  <si>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</si>
  <si>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</si>
  <si>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</si>
  <si>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</si>
  <si>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</si>
  <si>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</si>
  <si>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</si>
  <si>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</si>
  <si>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</si>
  <si>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</si>
  <si>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</si>
  <si>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</si>
  <si>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</si>
  <si>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</si>
  <si>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</si>
  <si>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</si>
  <si>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</si>
  <si>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</si>
  <si>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</si>
  <si>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</si>
  <si>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</si>
  <si>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</si>
  <si>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</si>
  <si>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</si>
  <si>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</si>
  <si>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</si>
  <si>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</si>
  <si>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</si>
  <si>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</si>
  <si>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</si>
  <si>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</si>
  <si>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</si>
  <si>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</si>
  <si>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</si>
  <si>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</si>
  <si>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</si>
  <si>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</si>
  <si>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</si>
  <si>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</si>
  <si>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</si>
  <si>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</si>
  <si>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</si>
  <si>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</si>
  <si>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</si>
  <si>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</si>
  <si>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</si>
  <si>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</si>
  <si>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</si>
  <si>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</si>
  <si>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</si>
  <si>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</si>
  <si>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</si>
  <si>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</si>
  <si>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</si>
  <si>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</si>
  <si>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</si>
  <si>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</si>
  <si>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</si>
  <si>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</si>
  <si>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</si>
  <si>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</si>
  <si>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</si>
  <si>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</si>
  <si>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</si>
  <si>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</si>
  <si>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</si>
  <si>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</si>
  <si>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</si>
  <si>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</si>
  <si>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</si>
  <si>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</si>
  <si>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</si>
  <si>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</si>
  <si>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</si>
  <si>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</si>
  <si>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</si>
  <si>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</si>
  <si>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</si>
  <si>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</si>
  <si>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</si>
  <si>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</si>
  <si>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</si>
  <si>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</si>
  <si>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</si>
  <si>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</si>
  <si>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</si>
  <si>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</si>
  <si>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</si>
  <si>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</si>
  <si>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</si>
  <si>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</si>
  <si>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</si>
  <si>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</si>
  <si>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</si>
  <si>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</si>
  <si>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</si>
  <si>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</si>
  <si>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</si>
  <si>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</si>
  <si>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</si>
  <si>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</si>
  <si>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</si>
  <si>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</si>
  <si>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</si>
  <si>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</si>
  <si>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</si>
  <si>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</si>
  <si>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</si>
  <si>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</si>
  <si>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</si>
  <si>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</si>
  <si>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</si>
  <si>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</si>
  <si>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</si>
  <si>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</si>
  <si>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</si>
  <si>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</si>
  <si>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</si>
  <si>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</si>
  <si>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</si>
  <si>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</si>
  <si>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</si>
  <si>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</si>
  <si>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</si>
  <si>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</si>
  <si>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</si>
  <si>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</si>
  <si>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</si>
  <si>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</si>
  <si>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</si>
  <si>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</si>
  <si>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</si>
  <si>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</si>
  <si>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</si>
  <si>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</si>
  <si>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</si>
  <si>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</si>
  <si>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</si>
  <si>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</si>
  <si>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</si>
  <si>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</si>
  <si>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</si>
  <si>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</si>
  <si>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</si>
  <si>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</si>
  <si>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</si>
  <si>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</si>
  <si>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</si>
  <si>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</si>
  <si>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</si>
  <si>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</si>
  <si>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</si>
  <si>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</si>
  <si>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</si>
  <si>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</si>
  <si>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</si>
  <si>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</si>
  <si>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</si>
  <si>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</si>
  <si>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</si>
  <si>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</si>
  <si>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</si>
  <si>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</si>
  <si>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</si>
  <si>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</si>
  <si>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</si>
  <si>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</si>
  <si>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</si>
  <si>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</si>
  <si>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</si>
  <si>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</si>
  <si>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</si>
  <si>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</si>
  <si>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</si>
  <si>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</si>
  <si>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</si>
  <si>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</si>
  <si>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</si>
  <si>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</si>
  <si>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</si>
  <si>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</si>
  <si>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</si>
  <si>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</si>
  <si>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</si>
  <si>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</si>
  <si>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</si>
  <si>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</si>
  <si>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</si>
  <si>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</si>
  <si>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</si>
  <si>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</si>
  <si>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</si>
  <si>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</si>
  <si>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</si>
  <si>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</si>
  <si>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</si>
  <si>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</si>
  <si>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</si>
  <si>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</si>
  <si>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</si>
  <si>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</si>
  <si>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</si>
  <si>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</si>
  <si>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</si>
  <si>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</si>
  <si>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</si>
  <si>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</si>
  <si>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</si>
  <si>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</si>
  <si>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</si>
  <si>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</si>
  <si>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</si>
  <si>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</si>
  <si>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</si>
  <si>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</si>
  <si>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</si>
  <si>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</si>
  <si>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</si>
  <si>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</si>
  <si>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</si>
  <si>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</si>
  <si>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</si>
  <si>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</si>
  <si>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</si>
  <si>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</si>
  <si>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</si>
  <si>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</si>
  <si>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</si>
  <si>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</si>
  <si>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</si>
  <si>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</si>
  <si>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</si>
  <si>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</si>
  <si>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</si>
  <si>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</si>
  <si>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</si>
  <si>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</si>
  <si>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</si>
  <si>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</si>
  <si>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</si>
  <si>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</si>
  <si>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</si>
  <si>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</si>
  <si>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</si>
  <si>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</si>
  <si>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</si>
  <si>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</si>
  <si>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</si>
  <si>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</si>
  <si>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</si>
  <si>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</si>
  <si>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</si>
  <si>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</si>
  <si>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</si>
  <si>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</si>
  <si>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</si>
  <si>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</si>
  <si>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</si>
  <si>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</si>
  <si>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</si>
  <si>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</si>
  <si>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</si>
  <si>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</si>
  <si>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</si>
  <si>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</si>
  <si>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</si>
  <si>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</si>
  <si>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</si>
  <si>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</si>
  <si>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</si>
  <si>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</si>
  <si>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</si>
  <si>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</si>
  <si>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</si>
  <si>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</si>
  <si>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</si>
  <si>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</si>
  <si>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</si>
  <si>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</si>
  <si>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</si>
  <si>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</si>
  <si>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</si>
  <si>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</si>
  <si>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</si>
  <si>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</si>
  <si>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</si>
  <si>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</si>
  <si>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</si>
  <si>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</si>
  <si>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</si>
  <si>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</si>
  <si>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</si>
  <si>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</si>
  <si>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</si>
  <si>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</si>
  <si>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</si>
  <si>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</si>
  <si>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</si>
  <si>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</si>
  <si>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</si>
  <si>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</si>
  <si>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</si>
  <si>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</si>
  <si>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</si>
  <si>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</si>
  <si>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</si>
  <si>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</si>
  <si>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</si>
  <si>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</si>
  <si>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</si>
  <si>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</si>
  <si>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</si>
  <si>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</si>
  <si>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</si>
  <si>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</si>
  <si>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</si>
  <si>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</si>
  <si>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</si>
  <si>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</si>
  <si>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</si>
  <si>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</si>
  <si>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</si>
  <si>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</si>
  <si>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</si>
  <si>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</si>
  <si>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</si>
  <si>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</si>
  <si>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</si>
  <si>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</si>
  <si>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</si>
  <si>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</si>
  <si>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</si>
  <si>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</si>
  <si>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</si>
  <si>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</si>
  <si>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</si>
  <si>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</si>
  <si>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</si>
  <si>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</si>
  <si>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</si>
  <si>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</si>
  <si>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</si>
  <si>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</si>
  <si>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</si>
  <si>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</si>
  <si>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</si>
  <si>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</si>
  <si>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</si>
  <si>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</si>
  <si>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</si>
  <si>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</si>
  <si>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</si>
  <si>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</si>
  <si>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</si>
  <si>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</si>
  <si>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</si>
  <si>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</si>
  <si>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</si>
  <si>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</si>
  <si>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</si>
  <si>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</si>
  <si>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</si>
  <si>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</si>
  <si>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</si>
  <si>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</si>
  <si>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</si>
  <si>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</si>
  <si>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</si>
  <si>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</si>
  <si>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</si>
  <si>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</si>
  <si>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</si>
  <si>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</si>
  <si>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</si>
  <si>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</si>
  <si>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</si>
  <si>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</si>
  <si>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</si>
  <si>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</si>
  <si>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</si>
  <si>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</si>
  <si>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</si>
  <si>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</si>
  <si>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</si>
  <si>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</si>
  <si>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</si>
  <si>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</si>
  <si>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</si>
  <si>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</si>
  <si>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</si>
  <si>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</si>
  <si>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</si>
  <si>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</si>
  <si>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</si>
  <si>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</si>
  <si>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</si>
  <si>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</si>
  <si>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</si>
  <si>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</si>
  <si>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</si>
  <si>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</si>
  <si>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</si>
  <si>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</si>
  <si>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</si>
  <si>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</si>
  <si>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</si>
  <si>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</si>
  <si>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</si>
  <si>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</si>
  <si>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</si>
  <si>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</si>
  <si>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</si>
  <si>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</si>
  <si>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</si>
  <si>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</si>
  <si>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</si>
  <si>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</si>
  <si>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</si>
  <si>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</si>
  <si>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</si>
  <si>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</si>
  <si>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</si>
  <si>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</si>
  <si>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</si>
  <si>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</si>
  <si>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</si>
  <si>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</si>
  <si>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</si>
  <si>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</si>
  <si>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</si>
  <si>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</si>
  <si>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</si>
  <si>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</si>
  <si>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</si>
  <si>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</si>
  <si>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</si>
  <si>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</si>
  <si>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</si>
  <si>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</si>
  <si>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</si>
  <si>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</si>
  <si>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</si>
  <si>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</si>
  <si>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</si>
  <si>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</si>
  <si>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</si>
  <si>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</si>
  <si>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</si>
  <si>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</si>
  <si>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</si>
  <si>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</si>
  <si>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</si>
  <si>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</si>
  <si>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</si>
  <si>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</si>
  <si>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</si>
  <si>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</si>
  <si>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</si>
  <si>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</si>
  <si>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</si>
  <si>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</si>
  <si>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</si>
  <si>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</si>
  <si>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</si>
  <si>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</si>
  <si>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</si>
  <si>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</si>
  <si>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</si>
  <si>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</si>
  <si>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</si>
  <si>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</si>
  <si>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</si>
  <si>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</si>
  <si>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</si>
  <si>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</si>
  <si>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</si>
  <si>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</si>
  <si>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</si>
  <si>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</si>
  <si>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</si>
  <si>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</si>
  <si>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</si>
  <si>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</si>
  <si>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</si>
  <si>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</si>
  <si>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</si>
  <si>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</si>
  <si>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</si>
  <si>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</si>
  <si>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</si>
  <si>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</si>
  <si>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</si>
  <si>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</si>
  <si>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</si>
  <si>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</si>
  <si>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</si>
  <si>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</si>
  <si>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</si>
  <si>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</si>
  <si>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</si>
  <si>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</si>
  <si>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</si>
  <si>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</si>
  <si>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</si>
  <si>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</si>
  <si>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</si>
  <si>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</si>
  <si>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</si>
  <si>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</si>
  <si>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</si>
  <si>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</si>
  <si>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</si>
  <si>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</si>
  <si>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</si>
  <si>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</si>
  <si>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</si>
  <si>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</si>
  <si>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</si>
  <si>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</si>
  <si>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</si>
  <si>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</si>
  <si>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</si>
  <si>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</si>
  <si>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</si>
  <si>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</si>
  <si>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</si>
  <si>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</si>
  <si>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</si>
  <si>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</si>
  <si>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</si>
  <si>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</si>
  <si>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</si>
  <si>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</si>
  <si>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</si>
  <si>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</si>
  <si>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</si>
  <si>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</si>
  <si>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</si>
  <si>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</si>
  <si>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</si>
  <si>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</si>
  <si>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</si>
  <si>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</si>
  <si>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</si>
  <si>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</si>
  <si>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</si>
  <si>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</si>
  <si>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</si>
  <si>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</si>
  <si>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</si>
  <si>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</si>
  <si>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</si>
  <si>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</si>
  <si>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</si>
  <si>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</si>
  <si>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</si>
  <si>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</si>
  <si>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</si>
  <si>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</si>
  <si>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</si>
  <si>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</si>
  <si>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</si>
  <si>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</si>
  <si>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</si>
  <si>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</si>
  <si>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</si>
  <si>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</si>
  <si>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</si>
  <si>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</si>
  <si>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</si>
  <si>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</si>
  <si>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</si>
  <si>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</si>
  <si>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</si>
  <si>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</si>
  <si>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</si>
  <si>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</si>
  <si>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</si>
  <si>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</si>
  <si>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</si>
  <si>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</si>
  <si>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</si>
  <si>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</si>
  <si>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</si>
  <si>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</si>
  <si>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</si>
  <si>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</si>
  <si>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</si>
  <si>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</si>
  <si>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</si>
  <si>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</si>
  <si>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</si>
  <si>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</si>
  <si>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</si>
  <si>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</si>
  <si>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</si>
  <si>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</si>
  <si>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</si>
  <si>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</si>
  <si>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</si>
  <si>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</si>
  <si>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</si>
  <si>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</si>
  <si>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</si>
  <si>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</si>
  <si>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</si>
  <si>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</si>
  <si>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</si>
  <si>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</si>
  <si>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</si>
  <si>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</si>
  <si>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</si>
  <si>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</si>
  <si>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</si>
  <si>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</si>
  <si>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</si>
  <si>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</si>
  <si>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</si>
  <si>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</si>
  <si>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</si>
  <si>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</si>
  <si>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</si>
  <si>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</si>
  <si>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</si>
  <si>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</si>
  <si>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</si>
  <si>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</si>
  <si>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</si>
  <si>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</si>
  <si>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</si>
  <si>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</si>
  <si>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</si>
  <si>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</si>
  <si>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</si>
  <si>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</si>
  <si>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</si>
  <si>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</si>
  <si>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</si>
  <si>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</si>
  <si>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</si>
  <si>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</si>
  <si>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</si>
  <si>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</si>
  <si>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</si>
  <si>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</si>
  <si>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</si>
  <si>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</si>
  <si>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</si>
  <si>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</si>
  <si>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</si>
  <si>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</si>
  <si>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</si>
  <si>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</si>
  <si>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</si>
  <si>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</si>
  <si>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</si>
  <si>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</si>
  <si>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</si>
  <si>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</si>
  <si>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</si>
  <si>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</si>
  <si>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</si>
  <si>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</si>
  <si>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</si>
  <si>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</si>
  <si>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</si>
  <si>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</si>
  <si>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</si>
  <si>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</si>
  <si>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</si>
  <si>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</si>
  <si>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</si>
  <si>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</si>
  <si>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</si>
  <si>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</si>
  <si>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</si>
  <si>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</si>
  <si>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</si>
  <si>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</si>
  <si>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</si>
  <si>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</si>
  <si>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</si>
  <si>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</si>
  <si>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</si>
  <si>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</si>
  <si>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</si>
  <si>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</si>
  <si>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</si>
  <si>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</si>
  <si>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</si>
  <si>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</si>
  <si>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</si>
  <si>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</si>
  <si>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</si>
  <si>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</si>
  <si>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</si>
  <si>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</si>
  <si>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</si>
  <si>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</si>
  <si>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</si>
  <si>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</si>
  <si>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</si>
  <si>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</si>
  <si>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</si>
  <si>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</si>
  <si>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</si>
  <si>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</si>
  <si>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</si>
  <si>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</si>
  <si>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</si>
  <si>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</si>
  <si>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</si>
  <si>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</si>
  <si>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</si>
  <si>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</si>
  <si>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</si>
  <si>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</si>
  <si>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</si>
  <si>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</si>
  <si>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</si>
  <si>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</si>
  <si>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</si>
  <si>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</si>
  <si>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</si>
  <si>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</si>
  <si>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</si>
  <si>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</si>
  <si>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</si>
  <si>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</si>
  <si>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</si>
  <si>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</si>
  <si>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</si>
  <si>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</si>
  <si>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</si>
  <si>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</si>
  <si>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</si>
  <si>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</si>
  <si>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</si>
  <si>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</si>
  <si>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</si>
  <si>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</si>
  <si>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</si>
  <si>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</si>
  <si>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</si>
  <si>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</si>
  <si>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</si>
  <si>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</si>
  <si>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</si>
  <si>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</si>
  <si>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</si>
  <si>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</si>
  <si>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</si>
  <si>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</si>
  <si>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</si>
  <si>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</si>
  <si>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</si>
  <si>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</si>
  <si>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</si>
  <si>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</si>
  <si>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</si>
  <si>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</si>
  <si>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</si>
  <si>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</si>
  <si>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</si>
  <si>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</si>
  <si>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</si>
  <si>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</si>
  <si>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</si>
  <si>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</si>
  <si>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</si>
  <si>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</si>
  <si>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</si>
  <si>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</si>
  <si>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</si>
  <si>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</si>
  <si>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</si>
  <si>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</si>
  <si>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</si>
  <si>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</si>
  <si>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</si>
  <si>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</si>
  <si>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</si>
  <si>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</si>
  <si>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</si>
  <si>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</si>
  <si>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</si>
  <si>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</si>
  <si>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</si>
  <si>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</si>
  <si>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</si>
  <si>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</si>
  <si>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</si>
  <si>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</si>
  <si>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</si>
  <si>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</si>
  <si>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</si>
  <si>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</si>
  <si>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</si>
  <si>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</si>
  <si>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</si>
  <si>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</si>
  <si>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</si>
  <si>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</si>
  <si>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</si>
  <si>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</si>
  <si>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</si>
  <si>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</si>
  <si>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</si>
  <si>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</si>
  <si>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</si>
  <si>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</si>
  <si>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</si>
  <si>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</si>
  <si>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</si>
  <si>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</si>
  <si>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</si>
  <si>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</si>
  <si>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</si>
  <si>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</si>
  <si>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</si>
  <si>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</si>
  <si>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</si>
  <si>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</si>
  <si>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</si>
  <si>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</si>
  <si>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</si>
  <si>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</si>
  <si>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</si>
  <si>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</si>
  <si>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</si>
  <si>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</si>
  <si>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</si>
  <si>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</si>
  <si>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</si>
  <si>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</si>
  <si>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</si>
  <si>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</si>
  <si>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</si>
  <si>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</si>
  <si>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</si>
  <si>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</si>
  <si>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</si>
  <si>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</si>
  <si>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</si>
  <si>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</si>
  <si>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</si>
  <si>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</si>
  <si>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</si>
  <si>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</si>
  <si>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</si>
  <si>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</si>
  <si>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</si>
  <si>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</si>
  <si>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</si>
  <si>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</si>
  <si>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</si>
  <si>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</si>
  <si>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</si>
  <si>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</si>
  <si>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</si>
  <si>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</si>
  <si>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</si>
  <si>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</si>
  <si>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</si>
  <si>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</si>
  <si>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</si>
  <si>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</si>
  <si>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</si>
  <si>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</si>
  <si>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</si>
  <si>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</si>
  <si>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</si>
  <si>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</si>
  <si>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</si>
  <si>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</si>
  <si>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</si>
  <si>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</si>
  <si>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</si>
  <si>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</si>
  <si>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</si>
  <si>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</si>
  <si>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</si>
  <si>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</si>
  <si>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</si>
  <si>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</si>
  <si>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</si>
  <si>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</si>
  <si>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</si>
  <si>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</si>
  <si>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</si>
  <si>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</si>
  <si>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</si>
  <si>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</si>
  <si>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</si>
  <si>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</si>
  <si>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</si>
  <si>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</si>
  <si>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</si>
  <si>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</si>
  <si>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</si>
  <si>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</si>
  <si>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</si>
  <si>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</si>
  <si>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</si>
  <si>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</si>
  <si>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</si>
  <si>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</si>
  <si>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</si>
  <si>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</si>
  <si>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</si>
  <si>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</si>
  <si>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</si>
  <si>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</si>
  <si>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</si>
  <si>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</si>
  <si>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</si>
  <si>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</si>
  <si>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</si>
  <si>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</si>
  <si>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</si>
  <si>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</si>
  <si>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</si>
  <si>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</si>
  <si>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</si>
  <si>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</si>
  <si>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</si>
  <si>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</si>
  <si>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</si>
  <si>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</si>
  <si>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</si>
  <si>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</si>
  <si>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</si>
  <si>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</si>
  <si>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</si>
  <si>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</si>
  <si>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</si>
  <si>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</si>
  <si>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</si>
  <si>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</si>
  <si>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</si>
  <si>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</si>
  <si>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</si>
  <si>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</si>
  <si>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</si>
  <si>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</si>
  <si>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</si>
  <si>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</si>
  <si>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</si>
  <si>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</si>
  <si>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</si>
  <si>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</si>
  <si>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</si>
  <si>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</si>
  <si>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</si>
  <si>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</si>
  <si>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</si>
  <si>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</si>
  <si>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</si>
  <si>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</si>
  <si>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</si>
  <si>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</si>
  <si>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</si>
  <si>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</si>
  <si>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</si>
  <si>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</si>
  <si>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</si>
  <si>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</si>
  <si>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</si>
  <si>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</si>
  <si>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</si>
  <si>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</si>
  <si>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</si>
  <si>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</si>
  <si>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</si>
  <si>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</si>
  <si>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</si>
  <si>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</si>
  <si>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</si>
  <si>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</si>
  <si>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</si>
  <si>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</si>
  <si>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</si>
  <si>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</si>
  <si>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</si>
  <si>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</si>
  <si>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</si>
  <si>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</si>
  <si>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</si>
  <si>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</si>
  <si>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</si>
  <si>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</si>
  <si>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</si>
  <si>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</si>
  <si>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</si>
  <si>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</si>
  <si>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</si>
  <si>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</si>
  <si>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</si>
  <si>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</si>
  <si>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</si>
  <si>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</si>
  <si>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</si>
  <si>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</si>
  <si>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</si>
  <si>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</si>
  <si>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</si>
  <si>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</si>
  <si>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</si>
  <si>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</si>
  <si>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</si>
  <si>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</si>
  <si>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</si>
  <si>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</si>
  <si>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</si>
  <si>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</si>
  <si>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</si>
  <si>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</si>
  <si>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</si>
  <si>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</si>
  <si>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</si>
  <si>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</si>
  <si>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</si>
  <si>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</si>
  <si>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</si>
  <si>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</si>
  <si>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</si>
  <si>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</si>
  <si>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</si>
  <si>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</si>
  <si>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</si>
  <si>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</si>
  <si>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</si>
  <si>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</si>
  <si>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</si>
  <si>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</si>
  <si>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</si>
  <si>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</si>
  <si>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</si>
  <si>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</si>
  <si>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</si>
  <si>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</si>
  <si>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</si>
  <si>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</si>
  <si>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</si>
  <si>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</si>
  <si>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</si>
  <si>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</si>
  <si>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</si>
  <si>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</si>
  <si>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</si>
  <si>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</si>
  <si>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</si>
  <si>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</si>
  <si>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</si>
  <si>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</si>
  <si>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</si>
  <si>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</si>
  <si>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</si>
  <si>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</si>
  <si>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</si>
  <si>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</si>
  <si>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</si>
  <si>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</si>
  <si>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</si>
  <si>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</si>
  <si>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</si>
  <si>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</si>
  <si>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</si>
  <si>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</si>
  <si>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</si>
  <si>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</si>
  <si>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</si>
  <si>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</si>
  <si>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</si>
  <si>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</si>
  <si>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</si>
  <si>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</si>
  <si>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</si>
  <si>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</si>
  <si>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</si>
  <si>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</si>
  <si>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</si>
  <si>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</si>
  <si>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</si>
  <si>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</si>
  <si>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</si>
  <si>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</si>
  <si>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</si>
  <si>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</si>
  <si>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</si>
  <si>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</si>
  <si>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</si>
  <si>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</si>
  <si>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</si>
  <si>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</si>
  <si>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</si>
  <si>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</si>
  <si>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</si>
  <si>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</si>
  <si>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</si>
  <si>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</si>
  <si>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</si>
  <si>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</si>
  <si>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</si>
  <si>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</si>
  <si>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</si>
  <si>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</si>
  <si>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</si>
  <si>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</si>
  <si>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</si>
  <si>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</si>
  <si>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</si>
  <si>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</si>
  <si>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</si>
  <si>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</si>
  <si>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</si>
  <si>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</si>
  <si>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</si>
  <si>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</si>
  <si>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</si>
  <si>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</si>
  <si>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</si>
  <si>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</si>
  <si>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</si>
  <si>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</si>
  <si>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</si>
  <si>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</si>
  <si>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</si>
  <si>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</si>
  <si>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</si>
  <si>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</si>
  <si>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</si>
  <si>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</si>
  <si>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</si>
  <si>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</si>
  <si>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</si>
  <si>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</si>
  <si>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</si>
  <si>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</si>
  <si>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</si>
  <si>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</si>
  <si>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</si>
  <si>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</si>
  <si>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</si>
  <si>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</si>
  <si>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</si>
  <si>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</si>
  <si>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</si>
  <si>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</si>
  <si>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</si>
  <si>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</si>
  <si>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</si>
  <si>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</si>
  <si>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</si>
  <si>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</si>
  <si>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</si>
  <si>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</si>
  <si>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</si>
  <si>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</si>
  <si>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</si>
  <si>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</si>
  <si>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</si>
  <si>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</si>
  <si>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</si>
  <si>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</si>
  <si>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</si>
  <si>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</si>
  <si>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</si>
  <si>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</si>
  <si>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</si>
  <si>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</si>
  <si>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</si>
  <si>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</si>
  <si>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</si>
  <si>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</si>
  <si>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</si>
  <si>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</si>
  <si>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</si>
  <si>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</si>
  <si>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</si>
  <si>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</si>
  <si>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</si>
  <si>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</si>
  <si>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</si>
  <si>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</si>
  <si>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</si>
  <si>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</si>
  <si>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</si>
  <si>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</si>
  <si>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</si>
  <si>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</si>
  <si>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</si>
  <si>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</si>
  <si>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</si>
  <si>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</si>
  <si>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</si>
  <si>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</si>
  <si>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</si>
  <si>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</si>
  <si>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</si>
  <si>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</si>
  <si>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</si>
  <si>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</si>
  <si>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</si>
  <si>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</si>
  <si>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</si>
  <si>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</si>
  <si>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</si>
  <si>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</si>
  <si>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</si>
  <si>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</si>
  <si>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</si>
  <si>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</si>
  <si>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</si>
  <si>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</si>
  <si>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</si>
  <si>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</si>
  <si>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</si>
  <si>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</si>
  <si>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</si>
  <si>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</si>
  <si>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</si>
  <si>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</si>
  <si>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</si>
  <si>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</si>
  <si>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</si>
  <si>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</si>
  <si>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</si>
  <si>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</si>
  <si>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</si>
  <si>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</si>
  <si>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</si>
  <si>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</si>
  <si>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</si>
  <si>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</si>
  <si>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</si>
  <si>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</si>
  <si>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</si>
  <si>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</si>
  <si>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</si>
  <si>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</si>
  <si>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</si>
  <si>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</si>
  <si>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</si>
  <si>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</si>
  <si>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</si>
  <si>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</si>
  <si>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</si>
  <si>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</si>
  <si>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</si>
  <si>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</si>
  <si>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</si>
  <si>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</si>
  <si>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</si>
  <si>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</si>
  <si>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</si>
  <si>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</si>
  <si>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</si>
  <si>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</si>
  <si>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</si>
  <si>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</si>
  <si>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</si>
  <si>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</si>
  <si>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</si>
  <si>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</si>
  <si>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</si>
  <si>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</si>
  <si>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</si>
  <si>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</si>
  <si>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</si>
  <si>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</si>
  <si>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</si>
  <si>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</si>
  <si>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</si>
  <si>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</si>
  <si>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</si>
  <si>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</si>
  <si>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</si>
  <si>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</si>
  <si>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</si>
  <si>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</si>
  <si>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</si>
  <si>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</si>
  <si>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</si>
  <si>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</si>
  <si>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</si>
  <si>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</si>
  <si>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</si>
  <si>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</si>
  <si>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</si>
  <si>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</si>
  <si>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</si>
  <si>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</si>
  <si>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</si>
  <si>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</si>
  <si>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</si>
  <si>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</si>
  <si>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</si>
  <si>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</si>
  <si>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</si>
  <si>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</si>
  <si>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</si>
  <si>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</si>
  <si>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</si>
  <si>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</si>
  <si>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</si>
  <si>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</si>
  <si>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</si>
  <si>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</si>
  <si>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</si>
  <si>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</si>
  <si>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</si>
  <si>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</si>
  <si>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</si>
  <si>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</si>
  <si>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</si>
  <si>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</si>
  <si>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</si>
  <si>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</si>
  <si>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</si>
  <si>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</si>
  <si>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</si>
  <si>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</si>
  <si>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</si>
  <si>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</si>
  <si>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</si>
  <si>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</si>
  <si>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</si>
  <si>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</si>
  <si>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</si>
  <si>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</si>
  <si>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</si>
  <si>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</si>
  <si>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</si>
  <si>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</si>
  <si>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</si>
  <si>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</si>
  <si>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</si>
  <si>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</si>
  <si>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</si>
  <si>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</si>
  <si>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</si>
  <si>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</si>
  <si>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</si>
  <si>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</si>
  <si>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</si>
  <si>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</si>
  <si>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</si>
  <si>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</si>
  <si>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</si>
  <si>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</si>
  <si>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</si>
  <si>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</si>
  <si>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</si>
  <si>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</si>
  <si>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</si>
  <si>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</si>
  <si>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</si>
  <si>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</si>
  <si>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</si>
  <si>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</si>
  <si>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</si>
  <si>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</si>
  <si>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</si>
  <si>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</si>
  <si>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</si>
  <si>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</si>
  <si>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</si>
  <si>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</si>
  <si>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</si>
  <si>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</si>
  <si>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</si>
  <si>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</si>
  <si>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</si>
  <si>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</si>
  <si>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</si>
  <si>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</si>
  <si>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</si>
  <si>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</si>
  <si>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</si>
  <si>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</si>
  <si>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</si>
  <si>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</si>
  <si>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</si>
  <si>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</si>
  <si>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</si>
  <si>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</si>
  <si>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</si>
  <si>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</si>
  <si>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</si>
  <si>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</si>
  <si>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</si>
  <si>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</si>
  <si>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</si>
  <si>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</si>
  <si>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</si>
  <si>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</si>
  <si>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</si>
  <si>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</si>
  <si>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</si>
  <si>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</si>
  <si>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</si>
  <si>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</si>
  <si>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</si>
  <si>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</si>
  <si>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</si>
  <si>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</si>
  <si>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</si>
  <si>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</si>
  <si>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</si>
  <si>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</si>
  <si>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</si>
  <si>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</si>
  <si>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</si>
  <si>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</si>
  <si>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</si>
  <si>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</si>
  <si>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</si>
  <si>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</si>
  <si>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</si>
  <si>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</si>
  <si>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</si>
  <si>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</si>
  <si>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</si>
  <si>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</si>
  <si>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</si>
  <si>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</si>
  <si>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</si>
  <si>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</si>
  <si>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</si>
  <si>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</si>
  <si>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</si>
  <si>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</si>
  <si>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</si>
  <si>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</si>
  <si>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</si>
  <si>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</si>
  <si>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</si>
  <si>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</si>
  <si>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</si>
  <si>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</si>
  <si>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</si>
  <si>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</si>
  <si>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</si>
  <si>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</si>
  <si>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</si>
  <si>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</si>
  <si>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</si>
  <si>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</si>
  <si>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</si>
  <si>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</si>
  <si>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</si>
  <si>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</si>
  <si>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</si>
  <si>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</si>
  <si>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</si>
  <si>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</si>
  <si>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</si>
  <si>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</si>
  <si>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</si>
  <si>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</si>
  <si>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</si>
  <si>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</si>
  <si>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</si>
  <si>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</si>
  <si>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</si>
  <si>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</si>
  <si>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</si>
  <si>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</si>
  <si>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</si>
  <si>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</si>
  <si>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</si>
  <si>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</si>
  <si>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</si>
  <si>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</si>
  <si>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</si>
  <si>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</si>
  <si>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</si>
  <si>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</si>
  <si>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</si>
  <si>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</si>
  <si>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</si>
  <si>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</si>
  <si>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</si>
  <si>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</si>
  <si>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</si>
  <si>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</si>
  <si>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</si>
  <si>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</si>
  <si>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</si>
  <si>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</si>
  <si>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</si>
  <si>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</si>
  <si>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</si>
  <si>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</si>
  <si>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</si>
  <si>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</si>
  <si>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</si>
  <si>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</si>
  <si>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</si>
  <si>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</si>
  <si>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</si>
  <si>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</si>
  <si>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</si>
  <si>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</si>
  <si>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</si>
  <si>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</si>
  <si>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</si>
  <si>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</si>
  <si>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</si>
  <si>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</si>
  <si>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</si>
  <si>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</si>
  <si>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</si>
  <si>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</si>
  <si>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</si>
  <si>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</si>
  <si>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</si>
  <si>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</si>
  <si>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</si>
  <si>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</si>
  <si>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</si>
  <si>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</si>
  <si>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</si>
  <si>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</si>
  <si>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</si>
  <si>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</si>
  <si>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</si>
  <si>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</si>
  <si>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</si>
  <si>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</si>
  <si>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</si>
  <si>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</si>
  <si>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</si>
  <si>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</si>
  <si>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</si>
  <si>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</si>
  <si>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</si>
  <si>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</si>
  <si>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</si>
  <si>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</si>
  <si>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</si>
  <si>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</si>
  <si>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</si>
  <si>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</si>
  <si>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</si>
  <si>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</si>
  <si>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</si>
  <si>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</si>
  <si>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</si>
  <si>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</si>
  <si>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</si>
  <si>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</si>
  <si>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</si>
  <si>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</si>
  <si>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</si>
  <si>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</si>
  <si>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</si>
  <si>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</si>
  <si>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</si>
  <si>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</si>
  <si>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</si>
  <si>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</si>
  <si>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</si>
  <si>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</si>
  <si>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</si>
  <si>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</si>
  <si>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</si>
  <si>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</si>
  <si>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</si>
  <si>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</si>
  <si>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</si>
  <si>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</si>
  <si>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</si>
  <si>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</si>
  <si>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</si>
  <si>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</si>
  <si>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</si>
  <si>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</si>
  <si>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</si>
  <si>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</si>
  <si>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</si>
  <si>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</si>
  <si>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</si>
  <si>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</si>
  <si>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</si>
  <si>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</si>
  <si>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</si>
  <si>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</si>
  <si>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</si>
  <si>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</si>
  <si>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</si>
  <si>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</si>
  <si>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</si>
  <si>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</si>
  <si>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</si>
  <si>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</si>
  <si>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</si>
  <si>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</si>
  <si>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</si>
  <si>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</si>
  <si>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</si>
  <si>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</si>
  <si>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</si>
  <si>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</si>
  <si>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</si>
  <si>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</si>
  <si>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</si>
  <si>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</si>
  <si>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</si>
  <si>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</si>
  <si>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</si>
  <si>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</si>
  <si>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</si>
  <si>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</si>
  <si>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</si>
  <si>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</si>
  <si>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</si>
  <si>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</si>
  <si>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</si>
  <si>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</si>
  <si>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</si>
  <si>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</si>
  <si>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</si>
  <si>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</si>
  <si>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</si>
  <si>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</si>
  <si>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</si>
  <si>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</si>
  <si>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</si>
  <si>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</si>
  <si>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</si>
  <si>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</si>
  <si>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</si>
  <si>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</si>
  <si>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</si>
  <si>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</si>
  <si>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</si>
  <si>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</si>
  <si>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</si>
  <si>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</si>
  <si>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</si>
  <si>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</si>
  <si>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</si>
  <si>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</si>
  <si>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</si>
  <si>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</si>
  <si>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</si>
  <si>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</si>
  <si>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</si>
  <si>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</si>
  <si>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</si>
  <si>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</si>
  <si>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</si>
  <si>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</si>
  <si>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</si>
  <si>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</si>
  <si>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</si>
  <si>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</si>
  <si>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</si>
  <si>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</si>
  <si>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</si>
  <si>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</si>
  <si>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</si>
  <si>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</si>
  <si>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</si>
  <si>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</si>
  <si>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</si>
  <si>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</si>
  <si>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</si>
  <si>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</si>
  <si>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</si>
  <si>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</si>
  <si>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</si>
  <si>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</si>
  <si>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</si>
  <si>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</si>
  <si>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</si>
  <si>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</si>
  <si>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</si>
  <si>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</si>
  <si>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</si>
  <si>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</si>
  <si>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</si>
  <si>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</si>
  <si>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</si>
  <si>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</si>
  <si>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</si>
  <si>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</si>
  <si>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</si>
  <si>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</si>
  <si>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</si>
  <si>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</si>
  <si>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</si>
  <si>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</si>
  <si>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</si>
  <si>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</si>
  <si>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</si>
  <si>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</si>
  <si>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</si>
  <si>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</si>
  <si>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</si>
  <si>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</si>
  <si>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</si>
  <si>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</si>
  <si>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</si>
  <si>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</si>
  <si>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</si>
  <si>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</si>
  <si>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</si>
  <si>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</si>
  <si>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</si>
  <si>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</si>
  <si>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</si>
  <si>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</si>
  <si>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</si>
  <si>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</si>
  <si>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</si>
  <si>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</si>
  <si>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</si>
  <si>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</si>
  <si>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</si>
  <si>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</si>
  <si>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</si>
  <si>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</si>
  <si>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</si>
  <si>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</si>
  <si>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</si>
  <si>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</si>
  <si>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</si>
  <si>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</si>
  <si>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</si>
  <si>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</si>
  <si>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</si>
  <si>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</si>
  <si>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</si>
  <si>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</si>
  <si>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</si>
  <si>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</si>
  <si>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</si>
  <si>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</si>
  <si>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</si>
  <si>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</si>
  <si>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</si>
  <si>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</si>
  <si>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</si>
  <si>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</si>
  <si>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</si>
  <si>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</si>
  <si>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</si>
  <si>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</si>
  <si>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</si>
  <si>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</si>
  <si>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</si>
  <si>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</si>
  <si>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</si>
  <si>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</si>
  <si>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</si>
  <si>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</si>
  <si>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</si>
  <si>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</si>
  <si>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</si>
  <si>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</si>
  <si>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</si>
  <si>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</si>
  <si>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</si>
  <si>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</si>
  <si>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</si>
  <si>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</si>
  <si>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</si>
  <si>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</si>
  <si>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</si>
  <si>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</si>
  <si>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</si>
  <si>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</si>
  <si>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</si>
  <si>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</si>
  <si>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</si>
  <si>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</si>
  <si>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</si>
  <si>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</si>
  <si>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</si>
  <si>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</si>
  <si>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</si>
  <si>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</si>
  <si>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</si>
  <si>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</si>
  <si>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</si>
  <si>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</si>
  <si>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</si>
  <si>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</si>
  <si>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</si>
  <si>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</si>
  <si>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</si>
  <si>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</si>
  <si>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</si>
  <si>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</si>
  <si>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</si>
  <si>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</si>
  <si>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</si>
  <si>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</si>
  <si>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</si>
  <si>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</si>
  <si>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</si>
  <si>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</si>
  <si>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</si>
  <si>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</si>
  <si>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</si>
  <si>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</si>
  <si>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</si>
  <si>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</si>
  <si>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</si>
  <si>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</si>
  <si>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</si>
  <si>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</si>
  <si>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</si>
  <si>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</si>
  <si>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</si>
  <si>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</si>
  <si>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</si>
  <si>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</si>
  <si>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</si>
  <si>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</si>
  <si>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</si>
  <si>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</si>
  <si>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</si>
  <si>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</si>
  <si>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</si>
  <si>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</si>
  <si>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</si>
  <si>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</si>
  <si>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</si>
  <si>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</si>
  <si>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</si>
  <si>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</si>
  <si>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</si>
  <si>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</si>
  <si>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</si>
  <si>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</si>
  <si>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</si>
  <si>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</si>
  <si>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</si>
  <si>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</si>
  <si>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</si>
  <si>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</si>
  <si>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</si>
  <si>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</si>
  <si>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</si>
  <si>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</si>
  <si>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</si>
  <si>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</si>
  <si>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</si>
  <si>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</si>
  <si>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</si>
  <si>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</si>
  <si>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</si>
  <si>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</si>
  <si>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</si>
  <si>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</si>
  <si>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</si>
  <si>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</si>
  <si>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</si>
  <si>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</si>
  <si>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</si>
  <si>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</si>
  <si>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</si>
  <si>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</si>
  <si>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</si>
  <si>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</si>
  <si>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</si>
  <si>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</si>
  <si>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</si>
  <si>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</si>
  <si>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</si>
  <si>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</si>
  <si>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</si>
  <si>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</si>
  <si>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</si>
  <si>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</si>
  <si>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</si>
  <si>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</si>
  <si>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</si>
  <si>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</si>
  <si>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</si>
  <si>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</si>
  <si>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</si>
  <si>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</si>
  <si>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</si>
  <si>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</si>
  <si>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</si>
  <si>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</si>
  <si>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</si>
  <si>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</si>
  <si>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</si>
  <si>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</si>
  <si>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</si>
  <si>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</si>
  <si>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</si>
  <si>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</si>
  <si>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</si>
  <si>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</si>
  <si>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</si>
  <si>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</si>
  <si>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</si>
  <si>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</si>
  <si>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</si>
  <si>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</si>
  <si>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</si>
  <si>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</si>
  <si>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</si>
  <si>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</si>
  <si>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</si>
  <si>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</si>
  <si>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</si>
  <si>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</si>
  <si>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</si>
  <si>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</si>
  <si>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</si>
  <si>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</si>
  <si>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</si>
  <si>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</si>
  <si>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</si>
  <si>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</si>
  <si>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</si>
  <si>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</si>
  <si>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</si>
  <si>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</si>
  <si>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</si>
  <si>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</si>
  <si>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</si>
  <si>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</si>
  <si>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</si>
  <si>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</si>
  <si>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</si>
  <si>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</si>
  <si>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</si>
  <si>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</si>
  <si>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</si>
  <si>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</si>
  <si>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</si>
  <si>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</si>
  <si>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</si>
  <si>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</si>
  <si>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</si>
  <si>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</si>
  <si>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</si>
  <si>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</si>
  <si>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</si>
  <si>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</si>
  <si>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</si>
  <si>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</si>
  <si>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</si>
  <si>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</si>
  <si>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</si>
  <si>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</si>
  <si>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</si>
  <si>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</si>
  <si>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</si>
  <si>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</si>
  <si>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</si>
  <si>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</si>
  <si>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</si>
  <si>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</si>
  <si>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</si>
  <si>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</si>
  <si>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</si>
  <si>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</si>
  <si>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</si>
  <si>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</si>
  <si>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</si>
  <si>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</si>
  <si>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</si>
  <si>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</si>
  <si>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</si>
  <si>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</si>
  <si>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</si>
  <si>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</si>
  <si>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</si>
  <si>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</si>
  <si>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</si>
  <si>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</si>
  <si>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</si>
  <si>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</si>
  <si>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</si>
  <si>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</si>
  <si>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</si>
  <si>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</si>
  <si>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</si>
  <si>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</si>
  <si>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</si>
  <si>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</si>
  <si>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</si>
  <si>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</si>
  <si>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</si>
  <si>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</si>
  <si>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</si>
  <si>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</si>
  <si>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</si>
  <si>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</si>
  <si>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</si>
  <si>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</si>
  <si>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</si>
  <si>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</si>
  <si>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</si>
  <si>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</si>
  <si>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</si>
  <si>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</si>
  <si>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</si>
  <si>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</si>
  <si>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</si>
  <si>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</si>
  <si>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</si>
  <si>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</si>
  <si>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</si>
  <si>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</si>
  <si>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</si>
  <si>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</si>
  <si>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</si>
  <si>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</si>
  <si>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</si>
  <si>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</si>
  <si>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</si>
  <si>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</si>
  <si>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</si>
  <si>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</si>
  <si>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</si>
  <si>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</si>
  <si>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</si>
  <si>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</si>
  <si>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</si>
  <si>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</si>
  <si>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</si>
  <si>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</si>
  <si>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</si>
  <si>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</si>
  <si>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</si>
  <si>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</si>
  <si>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</si>
  <si>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</si>
  <si>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</si>
  <si>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</si>
  <si>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</si>
  <si>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</si>
  <si>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</si>
  <si>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</si>
  <si>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</si>
  <si>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</si>
  <si>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</si>
  <si>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</si>
  <si>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</si>
  <si>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</si>
  <si>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</si>
  <si>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</si>
  <si>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</si>
  <si>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</si>
  <si>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</si>
  <si>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</si>
  <si>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</si>
  <si>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</si>
  <si>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</si>
  <si>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</si>
  <si>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</si>
  <si>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</si>
  <si>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</si>
  <si>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</si>
  <si>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</si>
  <si>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</si>
  <si>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</si>
  <si>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</si>
  <si>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</si>
  <si>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</si>
  <si>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</si>
  <si>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</si>
  <si>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</si>
  <si>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</si>
  <si>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</si>
  <si>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</si>
  <si>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</si>
  <si>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</si>
  <si>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</si>
  <si>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</si>
  <si>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</si>
  <si>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</si>
  <si>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</si>
  <si>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</si>
  <si>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</si>
  <si>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</si>
  <si>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</si>
  <si>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</si>
  <si>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</si>
  <si>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</si>
  <si>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</si>
  <si>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</si>
  <si>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</si>
  <si>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</si>
  <si>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</si>
  <si>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</si>
  <si>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</si>
  <si>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</si>
  <si>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</si>
  <si>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</si>
  <si>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</si>
  <si>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</si>
  <si>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</si>
  <si>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</si>
  <si>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</si>
  <si>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</si>
  <si>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</si>
  <si>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</si>
  <si>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</si>
  <si>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</si>
  <si>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</si>
  <si>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</si>
  <si>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</si>
  <si>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</si>
  <si>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</si>
  <si>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</si>
  <si>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</si>
  <si>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</si>
  <si>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</si>
  <si>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</si>
  <si>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</si>
  <si>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</si>
  <si>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</si>
  <si>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</si>
  <si>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</si>
  <si>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</si>
  <si>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</si>
  <si>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</si>
  <si>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</si>
  <si>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</si>
  <si>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</si>
  <si>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</si>
  <si>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</si>
  <si>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</si>
  <si>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</si>
  <si>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</si>
  <si>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</si>
  <si>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</si>
  <si>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</si>
  <si>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</si>
  <si>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</si>
  <si>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</si>
  <si>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</si>
  <si>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</si>
  <si>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</si>
  <si>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</si>
  <si>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</si>
  <si>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</si>
  <si>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</si>
  <si>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</si>
  <si>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</si>
  <si>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</si>
  <si>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</si>
  <si>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</si>
  <si>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</si>
  <si>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</si>
  <si>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</si>
  <si>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</si>
  <si>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</si>
  <si>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</si>
  <si>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</si>
  <si>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</si>
  <si>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</si>
  <si>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</si>
  <si>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</si>
  <si>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</si>
  <si>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</si>
  <si>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</si>
  <si>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</si>
  <si>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</si>
  <si>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</si>
  <si>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</si>
  <si>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</si>
  <si>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</si>
  <si>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</si>
  <si>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</si>
  <si>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</si>
  <si>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</si>
  <si>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</si>
  <si>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</si>
  <si>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</si>
  <si>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</si>
  <si>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</si>
  <si>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</si>
  <si>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</si>
  <si>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</si>
  <si>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</si>
  <si>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</si>
  <si>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</si>
  <si>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</si>
  <si>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</si>
  <si>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</si>
  <si>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</si>
  <si>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</si>
  <si>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</si>
  <si>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</si>
  <si>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</si>
  <si>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</si>
  <si>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</si>
  <si>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</si>
  <si>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</si>
  <si>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</si>
  <si>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</si>
  <si>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</si>
  <si>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</si>
  <si>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</si>
  <si>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</si>
  <si>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</si>
  <si>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</si>
  <si>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</si>
  <si>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</si>
  <si>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</si>
  <si>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</si>
  <si>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</si>
  <si>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</si>
  <si>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</si>
  <si>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</si>
  <si>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</si>
  <si>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</si>
  <si>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</si>
  <si>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</si>
  <si>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</si>
  <si>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</si>
  <si>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</si>
  <si>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</si>
  <si>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</si>
  <si>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</si>
  <si>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</si>
  <si>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</si>
  <si>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</si>
  <si>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</si>
  <si>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</si>
  <si>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</si>
  <si>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</si>
  <si>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</si>
  <si>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</si>
  <si>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</si>
  <si>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</si>
  <si>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</si>
  <si>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</si>
  <si>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</si>
  <si>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</si>
  <si>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</si>
  <si>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</si>
  <si>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</si>
  <si>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</si>
  <si>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</si>
  <si>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</si>
  <si>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</si>
  <si>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</si>
  <si>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</si>
  <si>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</si>
  <si>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</si>
  <si>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</si>
  <si>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</si>
  <si>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</si>
  <si>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</si>
  <si>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</si>
  <si>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</si>
  <si>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</si>
  <si>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</si>
  <si>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</si>
  <si>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</si>
  <si>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</si>
  <si>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</si>
  <si>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</si>
  <si>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</si>
  <si>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</si>
  <si>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</si>
  <si>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</si>
  <si>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</si>
  <si>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</si>
  <si>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</si>
  <si>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</si>
  <si>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</si>
  <si>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</si>
  <si>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</si>
  <si>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</si>
  <si>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</si>
  <si>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</si>
  <si>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</si>
  <si>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</si>
  <si>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</si>
  <si>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</si>
  <si>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</si>
  <si>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</si>
  <si>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</si>
  <si>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</si>
  <si>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</si>
  <si>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</si>
  <si>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</si>
  <si>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</si>
  <si>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</si>
  <si>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</si>
  <si>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</si>
  <si>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</si>
  <si>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</si>
  <si>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</si>
  <si>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</si>
  <si>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</si>
  <si>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</si>
  <si>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</si>
  <si>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</si>
  <si>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</si>
  <si>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</si>
  <si>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</si>
  <si>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</si>
  <si>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</si>
  <si>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</si>
  <si>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</si>
  <si>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</si>
  <si>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</si>
  <si>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</si>
  <si>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</si>
  <si>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</si>
  <si>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</si>
  <si>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</si>
  <si>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</si>
  <si>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</si>
  <si>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</si>
  <si>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</si>
  <si>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</si>
  <si>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</si>
  <si>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</si>
  <si>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</si>
  <si>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</si>
  <si>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</si>
  <si>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</si>
  <si>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</si>
  <si>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</si>
  <si>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</si>
  <si>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</si>
  <si>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</si>
  <si>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</si>
  <si>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</si>
  <si>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</si>
  <si>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</si>
  <si>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</si>
  <si>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</si>
  <si>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</si>
  <si>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</si>
  <si>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</si>
  <si>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</si>
  <si>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</si>
  <si>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</si>
  <si>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</si>
  <si>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</si>
  <si>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</si>
  <si>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</si>
  <si>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</si>
  <si>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</si>
  <si>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</si>
  <si>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</si>
  <si>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</si>
  <si>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</si>
  <si>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</si>
  <si>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</si>
  <si>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</si>
  <si>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</si>
  <si>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</si>
  <si>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</si>
  <si>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</si>
  <si>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</si>
  <si>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</si>
  <si>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</si>
  <si>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</si>
  <si>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</si>
  <si>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</si>
  <si>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</si>
  <si>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</si>
  <si>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</si>
  <si>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</si>
  <si>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</si>
  <si>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</si>
  <si>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</si>
  <si>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</si>
  <si>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</si>
  <si>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</si>
  <si>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</si>
  <si>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</si>
  <si>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</si>
  <si>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</si>
  <si>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</si>
  <si>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</si>
  <si>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</si>
  <si>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</si>
  <si>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</si>
  <si>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</si>
  <si>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</si>
  <si>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</si>
  <si>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</si>
  <si>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</si>
  <si>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</si>
  <si>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</si>
  <si>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</si>
  <si>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</si>
  <si>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</si>
  <si>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</si>
  <si>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</si>
  <si>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</si>
  <si>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</si>
  <si>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</si>
  <si>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</si>
  <si>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</si>
  <si>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</si>
  <si>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</si>
  <si>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</si>
  <si>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</si>
  <si>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</si>
  <si>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</si>
  <si>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</si>
  <si>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</si>
  <si>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</si>
  <si>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</si>
  <si>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</si>
  <si>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</si>
  <si>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</si>
  <si>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</si>
  <si>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</si>
  <si>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</si>
  <si>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</si>
  <si>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</si>
  <si>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</si>
  <si>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</si>
  <si>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</si>
  <si>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</si>
  <si>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</si>
  <si>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</si>
  <si>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</si>
  <si>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</si>
  <si>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</si>
  <si>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</si>
  <si>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</si>
  <si>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</si>
  <si>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</si>
  <si>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</si>
  <si>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</si>
  <si>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</si>
  <si>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</si>
  <si>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</si>
  <si>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</si>
  <si>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</si>
  <si>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</si>
  <si>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</si>
  <si>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</si>
  <si>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</si>
  <si>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</si>
  <si>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</si>
  <si>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</si>
  <si>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</si>
  <si>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</si>
  <si>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</si>
  <si>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</si>
  <si>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</si>
  <si>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</si>
  <si>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</si>
  <si>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</si>
  <si>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</si>
  <si>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</si>
  <si>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</si>
  <si>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</si>
  <si>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</si>
  <si>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</si>
  <si>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</si>
  <si>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</si>
  <si>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</si>
  <si>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</si>
  <si>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</si>
  <si>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</si>
  <si>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</si>
  <si>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</si>
  <si>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</si>
  <si>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</si>
  <si>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</si>
  <si>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</si>
  <si>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</si>
  <si>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</si>
  <si>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</si>
  <si>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</si>
  <si>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</si>
  <si>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</si>
  <si>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</si>
  <si>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</si>
  <si>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</si>
  <si>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</si>
  <si>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</si>
  <si>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</si>
  <si>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</si>
  <si>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</si>
  <si>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</si>
  <si>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</si>
  <si>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</si>
  <si>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</si>
  <si>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</si>
  <si>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</si>
  <si>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</si>
  <si>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</si>
  <si>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</si>
  <si>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</si>
  <si>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</si>
  <si>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</si>
  <si>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</si>
  <si>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</si>
  <si>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</si>
  <si>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</si>
  <si>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</si>
  <si>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</si>
  <si>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</si>
  <si>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</si>
  <si>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</si>
  <si>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</si>
  <si>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</si>
  <si>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</si>
  <si>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</si>
  <si>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</si>
  <si>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</si>
  <si>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</si>
  <si>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</si>
  <si>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</si>
  <si>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</si>
  <si>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</si>
  <si>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</si>
  <si>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</si>
  <si>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</si>
  <si>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</si>
  <si>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</si>
  <si>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</si>
  <si>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</si>
  <si>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</si>
  <si>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</si>
  <si>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</si>
  <si>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</si>
  <si>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</si>
  <si>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</si>
  <si>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</si>
  <si>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</si>
  <si>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</si>
  <si>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</si>
  <si>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</si>
  <si>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</si>
  <si>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</si>
  <si>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</si>
  <si>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</si>
  <si>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</si>
  <si>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</si>
  <si>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</si>
  <si>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</si>
  <si>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</si>
  <si>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</si>
  <si>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</si>
  <si>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</si>
  <si>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</si>
  <si>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</si>
  <si>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</si>
  <si>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</si>
  <si>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</si>
  <si>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</si>
  <si>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</si>
  <si>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</si>
  <si>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</si>
  <si>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</si>
  <si>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</si>
  <si>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</si>
  <si>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</si>
  <si>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</si>
  <si>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</si>
  <si>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</si>
  <si>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</si>
  <si>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</si>
  <si>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</si>
  <si>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</si>
  <si>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</si>
  <si>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</si>
  <si>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</si>
  <si>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</si>
  <si>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</si>
  <si>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</si>
  <si>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</si>
  <si>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</si>
  <si>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</si>
  <si>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</si>
  <si>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</si>
  <si>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</si>
  <si>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</si>
  <si>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</si>
  <si>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</si>
  <si>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</si>
  <si>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</si>
  <si>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</si>
  <si>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</si>
  <si>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</si>
  <si>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</si>
  <si>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</si>
  <si>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</si>
  <si>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</si>
  <si>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</si>
  <si>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</si>
  <si>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</si>
  <si>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</si>
  <si>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</si>
  <si>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</si>
  <si>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</si>
  <si>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</si>
  <si>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</si>
  <si>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</si>
  <si>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</si>
  <si>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</si>
  <si>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</si>
  <si>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</si>
  <si>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</si>
  <si>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</si>
  <si>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</si>
  <si>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</si>
  <si>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</si>
  <si>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</si>
  <si>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</si>
  <si>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</si>
  <si>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</si>
  <si>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</si>
  <si>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</si>
  <si>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</si>
  <si>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</si>
  <si>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</si>
  <si>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</si>
  <si>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</si>
  <si>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</si>
  <si>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</si>
  <si>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</si>
  <si>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</si>
  <si>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</si>
  <si>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</si>
  <si>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</si>
  <si>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</si>
  <si>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</si>
  <si>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</si>
  <si>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</si>
  <si>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</si>
  <si>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</si>
  <si>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</si>
  <si>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</si>
  <si>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</si>
  <si>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</si>
  <si>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</si>
  <si>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</si>
  <si>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</si>
  <si>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</si>
  <si>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</si>
  <si>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</si>
  <si>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</si>
  <si>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</si>
  <si>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</si>
  <si>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</si>
  <si>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</si>
  <si>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</si>
  <si>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</si>
  <si>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</si>
  <si>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</si>
  <si>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</si>
  <si>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</si>
  <si>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</si>
  <si>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</si>
  <si>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</si>
  <si>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</si>
  <si>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</si>
  <si>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</si>
  <si>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</si>
  <si>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</si>
  <si>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</si>
  <si>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</si>
  <si>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</si>
  <si>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</si>
  <si>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</si>
  <si>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</si>
  <si>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</si>
  <si>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</si>
  <si>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</si>
  <si>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</si>
  <si>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</si>
  <si>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</si>
  <si>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</si>
  <si>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</si>
  <si>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</si>
  <si>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</si>
  <si>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</si>
  <si>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</si>
  <si>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</si>
  <si>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</si>
  <si>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</si>
  <si>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</si>
  <si>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</si>
  <si>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</si>
  <si>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</si>
  <si>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</si>
  <si>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</si>
  <si>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</si>
  <si>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</si>
  <si>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</si>
  <si>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</si>
  <si>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</si>
  <si>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</si>
  <si>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</si>
  <si>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</si>
  <si>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</si>
  <si>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</si>
  <si>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</si>
  <si>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</si>
  <si>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</si>
  <si>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</si>
  <si>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</si>
  <si>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</si>
  <si>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</si>
  <si>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</si>
  <si>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</si>
  <si>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</si>
  <si>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</si>
  <si>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</si>
  <si>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</si>
  <si>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</si>
  <si>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</si>
  <si>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</si>
  <si>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</si>
  <si>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</si>
  <si>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</si>
  <si>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</si>
  <si>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</si>
  <si>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</si>
  <si>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</si>
  <si>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</si>
  <si>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</si>
  <si>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</si>
  <si>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</si>
  <si>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</si>
  <si>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</si>
  <si>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</si>
  <si>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</si>
  <si>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</si>
  <si>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</si>
  <si>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</si>
  <si>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</si>
  <si>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</si>
  <si>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</si>
  <si>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</si>
  <si>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</si>
  <si>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</si>
  <si>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</si>
  <si>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</si>
  <si>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</si>
  <si>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</si>
  <si>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</si>
  <si>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</si>
  <si>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</si>
  <si>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</si>
  <si>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</si>
  <si>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</si>
  <si>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</si>
  <si>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</si>
  <si>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</si>
  <si>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</si>
  <si>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</si>
  <si>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</si>
  <si>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</si>
  <si>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</si>
  <si>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</si>
  <si>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</si>
  <si>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</si>
  <si>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</si>
  <si>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</si>
  <si>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</si>
  <si>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</si>
  <si>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</si>
  <si>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</si>
  <si>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</si>
  <si>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</si>
  <si>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</si>
  <si>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</si>
  <si>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</si>
  <si>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</si>
  <si>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</si>
  <si>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</si>
  <si>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</si>
  <si>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</si>
  <si>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</si>
  <si>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</si>
  <si>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</si>
  <si>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</si>
  <si>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</si>
  <si>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</si>
  <si>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</si>
  <si>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</si>
  <si>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</si>
  <si>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</si>
  <si>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</si>
  <si>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</si>
  <si>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</si>
  <si>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</si>
  <si>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</si>
  <si>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</si>
  <si>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</si>
  <si>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</si>
  <si>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</si>
  <si>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</si>
  <si>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</si>
  <si>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</si>
  <si>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</si>
  <si>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</si>
  <si>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</si>
  <si>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</si>
  <si>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</si>
  <si>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</si>
  <si>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</si>
  <si>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</si>
  <si>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</si>
  <si>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</si>
  <si>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</si>
  <si>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</si>
  <si>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</si>
  <si>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</si>
  <si>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</si>
  <si>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</si>
  <si>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</si>
  <si>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</si>
  <si>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</si>
  <si>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</si>
  <si>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</si>
  <si>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</si>
  <si>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</si>
  <si>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</si>
  <si>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</si>
  <si>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</si>
  <si>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</si>
  <si>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</si>
  <si>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</si>
  <si>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</si>
  <si>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</si>
  <si>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</si>
  <si>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</si>
  <si>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</si>
  <si>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</si>
  <si>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</si>
  <si>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</si>
  <si>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</si>
  <si>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</si>
  <si>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</si>
  <si>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</si>
  <si>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</si>
  <si>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</si>
  <si>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</si>
  <si>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</si>
  <si>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</si>
  <si>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</si>
  <si>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</si>
  <si>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</si>
  <si>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</si>
  <si>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</si>
  <si>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</si>
  <si>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</si>
  <si>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</si>
  <si>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</si>
  <si>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</si>
  <si>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</si>
  <si>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</si>
  <si>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</si>
  <si>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</si>
  <si>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</si>
  <si>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</si>
  <si>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</si>
  <si>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</si>
  <si>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</si>
  <si>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</si>
  <si>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</si>
  <si>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</si>
  <si>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</si>
  <si>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</si>
  <si>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</si>
  <si>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</si>
  <si>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</si>
  <si>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</si>
  <si>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</si>
  <si>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</si>
  <si>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</si>
  <si>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</si>
  <si>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</si>
  <si>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</si>
  <si>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</si>
  <si>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</si>
  <si>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</si>
  <si>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</si>
  <si>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</si>
  <si>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</si>
  <si>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</si>
  <si>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</si>
  <si>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</si>
  <si>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</si>
  <si>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</si>
  <si>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</si>
  <si>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</si>
  <si>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</si>
  <si>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</si>
  <si>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</si>
  <si>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</si>
  <si>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</si>
  <si>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</si>
  <si>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</si>
  <si>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</si>
  <si>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</si>
  <si>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</si>
  <si>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</si>
  <si>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</si>
  <si>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</si>
  <si>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</si>
  <si>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</si>
  <si>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</si>
  <si>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</si>
  <si>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</si>
  <si>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</si>
  <si>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</si>
  <si>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</si>
  <si>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</si>
  <si>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</si>
  <si>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</si>
  <si>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</si>
  <si>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</si>
  <si>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</si>
  <si>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</si>
  <si>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</si>
  <si>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</si>
  <si>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</si>
  <si>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</si>
  <si>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</si>
  <si>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</si>
  <si>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</si>
  <si>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</si>
  <si>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</si>
  <si>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</si>
  <si>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</si>
  <si>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</si>
  <si>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</si>
  <si>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</si>
  <si>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</si>
  <si>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</si>
  <si>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</si>
  <si>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</si>
  <si>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</si>
  <si>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</si>
  <si>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</si>
  <si>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</si>
  <si>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</si>
  <si>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</si>
  <si>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</si>
  <si>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</si>
  <si>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</si>
  <si>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</si>
  <si>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</si>
  <si>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</si>
  <si>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</si>
  <si>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</si>
  <si>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</si>
  <si>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</si>
  <si>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</si>
  <si>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</si>
  <si>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</si>
  <si>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</si>
  <si>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</si>
  <si>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</si>
  <si>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</si>
  <si>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</si>
  <si>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</si>
  <si>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</si>
  <si>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</si>
  <si>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</si>
  <si>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</si>
  <si>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</si>
  <si>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</si>
  <si>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</si>
  <si>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</si>
  <si>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</si>
  <si>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</si>
  <si>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</si>
  <si>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</si>
  <si>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</si>
  <si>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</si>
  <si>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</si>
  <si>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</si>
  <si>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</si>
  <si>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</si>
  <si>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</si>
  <si>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</si>
  <si>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</si>
  <si>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</si>
  <si>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</si>
  <si>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</si>
  <si>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</si>
  <si>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</si>
  <si>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</si>
  <si>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</si>
  <si>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</si>
  <si>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</si>
  <si>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</si>
  <si>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</si>
  <si>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</si>
  <si>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</si>
  <si>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</si>
  <si>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</si>
  <si>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</si>
  <si>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</si>
  <si>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</si>
  <si>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</si>
  <si>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</si>
  <si>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</si>
  <si>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</si>
  <si>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</si>
  <si>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</si>
  <si>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</si>
  <si>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</si>
  <si>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</si>
  <si>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</si>
  <si>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</si>
  <si>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</si>
  <si>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</si>
  <si>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</si>
  <si>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</si>
  <si>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</si>
  <si>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</si>
  <si>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</si>
  <si>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</si>
  <si>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</si>
  <si>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</si>
  <si>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</si>
  <si>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</si>
  <si>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</si>
  <si>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</si>
  <si>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</si>
  <si>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</si>
  <si>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</si>
  <si>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</si>
  <si>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</si>
  <si>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</si>
  <si>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</si>
  <si>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</si>
  <si>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</si>
  <si>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</si>
  <si>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</si>
  <si>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</si>
  <si>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</si>
  <si>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</si>
  <si>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</si>
  <si>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</si>
  <si>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</si>
  <si>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</si>
  <si>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</si>
  <si>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</si>
  <si>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</si>
  <si>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</si>
  <si>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</si>
  <si>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</si>
  <si>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</si>
  <si>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</si>
  <si>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</si>
  <si>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</si>
  <si>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</si>
  <si>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</si>
  <si>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</si>
  <si>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</si>
  <si>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</si>
  <si>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</si>
  <si>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</si>
  <si>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</si>
  <si>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</si>
  <si>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</si>
  <si>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</si>
  <si>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</si>
  <si>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</si>
  <si>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</si>
  <si>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</si>
  <si>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</si>
  <si>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</si>
  <si>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</si>
  <si>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</si>
  <si>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</si>
  <si>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</si>
  <si>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</si>
  <si>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</si>
  <si>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</si>
  <si>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</si>
  <si>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</si>
  <si>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</si>
  <si>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</si>
  <si>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</si>
  <si>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</si>
  <si>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</si>
  <si>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</si>
  <si>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</si>
  <si>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</si>
  <si>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</si>
  <si>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</si>
  <si>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</si>
  <si>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</si>
  <si>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</si>
  <si>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</si>
  <si>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</si>
  <si>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</si>
  <si>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</si>
  <si>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</si>
  <si>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</si>
  <si>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</si>
  <si>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</si>
  <si>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</si>
  <si>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</si>
  <si>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</si>
  <si>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</si>
  <si>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</si>
  <si>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</si>
  <si>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</si>
  <si>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</si>
  <si>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</si>
  <si>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</si>
  <si>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</si>
  <si>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</si>
  <si>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</si>
  <si>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</si>
  <si>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</si>
  <si>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</si>
  <si>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</si>
  <si>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</si>
  <si>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</si>
  <si>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</si>
  <si>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</si>
  <si>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</si>
  <si>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</si>
  <si>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</si>
  <si>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</si>
  <si>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</si>
  <si>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</si>
  <si>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</si>
  <si>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</si>
  <si>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</si>
  <si>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</si>
  <si>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</si>
  <si>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</si>
  <si>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</si>
  <si>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</si>
  <si>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</si>
  <si>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</si>
  <si>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</si>
  <si>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</si>
  <si>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</si>
  <si>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</si>
  <si>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</si>
  <si>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</si>
  <si>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</si>
  <si>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</si>
  <si>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</si>
  <si>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</si>
  <si>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</si>
  <si>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</si>
  <si>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</si>
  <si>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</si>
  <si>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</si>
  <si>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</si>
  <si>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</si>
  <si>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</si>
  <si>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</si>
  <si>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</si>
  <si>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</si>
  <si>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</si>
  <si>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</si>
  <si>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</si>
  <si>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</si>
  <si>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</si>
  <si>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</si>
  <si>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</si>
  <si>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</si>
  <si>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</si>
  <si>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</si>
  <si>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</si>
  <si>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</si>
  <si>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</si>
  <si>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</si>
  <si>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</si>
  <si>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</si>
  <si>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</si>
  <si>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</si>
  <si>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</si>
  <si>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</si>
  <si>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</si>
  <si>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</si>
  <si>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</si>
  <si>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</si>
  <si>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</si>
  <si>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</si>
  <si>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</si>
  <si>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</si>
  <si>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</si>
  <si>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</si>
  <si>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</si>
  <si>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</si>
  <si>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</si>
  <si>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</si>
  <si>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</si>
  <si>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</si>
  <si>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</si>
  <si>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</si>
  <si>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</si>
  <si>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</si>
  <si>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</si>
  <si>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</si>
  <si>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</si>
  <si>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</si>
  <si>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</si>
  <si>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</si>
  <si>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</si>
  <si>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</si>
  <si>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</si>
  <si>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</si>
  <si>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</si>
  <si>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</si>
  <si>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</si>
  <si>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</si>
  <si>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</si>
  <si>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</si>
  <si>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</si>
  <si>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</si>
  <si>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</si>
  <si>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</si>
  <si>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</si>
  <si>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</si>
  <si>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</si>
  <si>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</si>
  <si>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</si>
  <si>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</si>
  <si>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</si>
  <si>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</si>
  <si>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</si>
  <si>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</si>
  <si>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</si>
  <si>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</si>
  <si>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</si>
  <si>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</si>
  <si>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</si>
  <si>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</si>
  <si>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</si>
  <si>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</si>
  <si>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</si>
  <si>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</si>
  <si>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</si>
  <si>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</si>
  <si>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</si>
  <si>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</si>
  <si>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</si>
  <si>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</si>
  <si>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</si>
  <si>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</si>
  <si>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</si>
  <si>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</si>
  <si>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</si>
  <si>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</si>
  <si>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</si>
  <si>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</si>
  <si>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</si>
  <si>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</si>
  <si>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</si>
  <si>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</si>
  <si>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</si>
  <si>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</si>
  <si>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</si>
  <si>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</si>
  <si>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</si>
  <si>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</si>
  <si>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</si>
  <si>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</si>
  <si>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</si>
  <si>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</si>
  <si>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</si>
  <si>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</si>
  <si>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</si>
  <si>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</si>
  <si>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</si>
  <si>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</si>
  <si>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</si>
  <si>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</si>
  <si>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</si>
  <si>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</si>
  <si>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</si>
  <si>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</si>
  <si>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</si>
  <si>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</si>
  <si>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</si>
  <si>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</si>
  <si>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</si>
  <si>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</si>
  <si>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</si>
  <si>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</si>
  <si>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</si>
  <si>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</si>
  <si>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</si>
  <si>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</si>
  <si>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</si>
  <si>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</si>
  <si>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</si>
  <si>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</si>
  <si>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</si>
  <si>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</si>
  <si>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</si>
  <si>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</si>
  <si>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</si>
  <si>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</si>
  <si>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</si>
  <si>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</si>
  <si>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</si>
  <si>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</si>
  <si>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</si>
  <si>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</si>
  <si>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</si>
  <si>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</si>
  <si>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</si>
  <si>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</si>
  <si>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</si>
  <si>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</si>
  <si>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</si>
  <si>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</si>
  <si>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</si>
  <si>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</si>
  <si>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</si>
  <si>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</si>
  <si>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</si>
  <si>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</si>
  <si>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</si>
  <si>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</si>
  <si>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</si>
  <si>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</si>
  <si>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</si>
  <si>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</si>
  <si>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</si>
  <si>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</si>
  <si>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</si>
  <si>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</si>
  <si>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</si>
  <si>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</si>
  <si>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</si>
  <si>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</si>
  <si>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</si>
  <si>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</si>
  <si>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</si>
  <si>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</si>
  <si>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</si>
  <si>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</si>
  <si>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</si>
  <si>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</si>
  <si>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</si>
  <si>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</si>
  <si>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</si>
  <si>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</si>
  <si>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</si>
  <si>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</si>
  <si>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</si>
  <si>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</si>
  <si>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</si>
  <si>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</si>
  <si>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</si>
  <si>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</si>
  <si>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</si>
  <si>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</si>
  <si>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</si>
  <si>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</si>
  <si>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</si>
  <si>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</si>
  <si>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</si>
  <si>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</si>
  <si>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</si>
  <si>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</si>
  <si>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</si>
  <si>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</si>
  <si>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</si>
  <si>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</si>
  <si>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</si>
  <si>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</si>
  <si>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</si>
  <si>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</si>
  <si>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</si>
  <si>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</si>
  <si>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</si>
  <si>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</si>
  <si>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</si>
  <si>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</si>
  <si>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</si>
  <si>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</si>
  <si>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</si>
  <si>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</si>
  <si>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</si>
  <si>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</si>
  <si>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</si>
  <si>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</si>
  <si>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</si>
  <si>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</si>
  <si>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</si>
  <si>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</si>
  <si>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</si>
  <si>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</si>
  <si>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</si>
  <si>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</si>
  <si>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</si>
  <si>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</si>
  <si>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</si>
  <si>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</si>
  <si>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</si>
  <si>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</si>
  <si>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</si>
  <si>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</si>
  <si>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</si>
  <si>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</si>
  <si>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</si>
  <si>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</si>
  <si>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</si>
  <si>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</si>
  <si>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</si>
  <si>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</si>
  <si>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</si>
  <si>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</si>
  <si>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</si>
  <si>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</si>
  <si>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</si>
  <si>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</si>
  <si>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</si>
  <si>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</si>
  <si>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</si>
  <si>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</si>
  <si>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</si>
  <si>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</si>
  <si>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</si>
  <si>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</si>
  <si>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</si>
  <si>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</si>
  <si>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</si>
  <si>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</si>
  <si>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</si>
  <si>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</si>
  <si>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</si>
  <si>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</si>
  <si>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</si>
  <si>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</si>
  <si>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</si>
  <si>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</si>
  <si>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</si>
  <si>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</si>
  <si>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</si>
  <si>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</si>
  <si>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</si>
  <si>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</si>
  <si>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</si>
  <si>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</si>
  <si>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</si>
  <si>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</si>
  <si>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</si>
  <si>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</si>
  <si>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</si>
  <si>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</si>
  <si>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</si>
  <si>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</si>
  <si>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</si>
  <si>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</si>
  <si>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</si>
  <si>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</si>
  <si>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</si>
  <si>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</si>
  <si>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</si>
  <si>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</si>
  <si>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</si>
  <si>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</si>
  <si>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</si>
  <si>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</si>
  <si>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</si>
  <si>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</si>
  <si>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</si>
  <si>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</si>
  <si>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</si>
  <si>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</si>
  <si>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</si>
  <si>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</si>
  <si>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</si>
  <si>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</si>
  <si>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</si>
  <si>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</si>
  <si>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</si>
  <si>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</si>
  <si>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</si>
  <si>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</si>
  <si>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</si>
  <si>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</si>
  <si>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</si>
  <si>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</si>
  <si>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</si>
  <si>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</si>
  <si>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</si>
  <si>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</si>
  <si>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</si>
  <si>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</si>
  <si>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</si>
  <si>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</si>
  <si>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</si>
  <si>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</si>
  <si>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</si>
  <si>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</si>
  <si>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</si>
  <si>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</si>
  <si>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</si>
  <si>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</si>
  <si>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</si>
  <si>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</si>
  <si>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</si>
  <si>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</si>
  <si>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</si>
  <si>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</si>
  <si>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</si>
  <si>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</si>
  <si>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</si>
  <si>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</si>
  <si>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</si>
  <si>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</si>
  <si>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</si>
  <si>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</si>
  <si>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</si>
  <si>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</si>
  <si>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</si>
  <si>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</si>
  <si>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</si>
  <si>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</si>
  <si>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</si>
  <si>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</si>
  <si>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</si>
  <si>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</si>
  <si>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</si>
  <si>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</si>
  <si>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</si>
  <si>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</si>
  <si>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</si>
  <si>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</si>
  <si>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</si>
  <si>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</si>
  <si>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</si>
  <si>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</si>
  <si>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</si>
  <si>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</si>
  <si>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</si>
  <si>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</si>
  <si>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</si>
  <si>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</si>
  <si>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</si>
  <si>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</si>
  <si>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</si>
  <si>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</si>
  <si>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</si>
  <si>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</si>
  <si>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</si>
  <si>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</si>
  <si>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</si>
  <si>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</si>
  <si>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</si>
  <si>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</si>
  <si>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</si>
  <si>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</si>
  <si>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</si>
  <si>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</si>
  <si>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</si>
  <si>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</si>
  <si>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</si>
  <si>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</si>
  <si>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</si>
  <si>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</si>
  <si>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</si>
  <si>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</si>
  <si>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</si>
  <si>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</si>
  <si>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</si>
  <si>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</si>
  <si>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</si>
  <si>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</si>
  <si>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</si>
  <si>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</si>
  <si>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</si>
  <si>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</si>
  <si>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</si>
  <si>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</si>
  <si>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</si>
  <si>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</si>
  <si>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</si>
  <si>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</si>
  <si>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</si>
  <si>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</si>
  <si>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</si>
  <si>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</si>
  <si>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</si>
  <si>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</si>
  <si>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</si>
  <si>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</si>
  <si>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</si>
  <si>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</si>
  <si>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</si>
  <si>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</si>
  <si>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</si>
  <si>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</si>
  <si>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</si>
  <si>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</si>
  <si>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</si>
  <si>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</si>
  <si>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</si>
  <si>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</si>
  <si>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</si>
  <si>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</si>
  <si>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</si>
  <si>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</si>
  <si>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</si>
  <si>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</si>
  <si>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</si>
  <si>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</si>
  <si>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</si>
  <si>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</si>
  <si>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</si>
  <si>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</si>
  <si>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</si>
  <si>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</si>
  <si>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</si>
  <si>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</si>
  <si>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</si>
  <si>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</si>
  <si>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</si>
  <si>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</si>
  <si>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</si>
  <si>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</si>
  <si>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</si>
  <si>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</si>
  <si>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</si>
  <si>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</si>
  <si>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</si>
  <si>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</si>
  <si>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</si>
  <si>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</si>
  <si>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</si>
  <si>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</si>
  <si>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</si>
  <si>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</si>
  <si>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</si>
  <si>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</si>
  <si>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</si>
  <si>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</si>
  <si>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</si>
  <si>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</si>
  <si>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</si>
  <si>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</si>
  <si>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</si>
  <si>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</si>
  <si>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</si>
  <si>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</si>
  <si>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</si>
  <si>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</si>
  <si>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</si>
  <si>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</si>
  <si>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</si>
  <si>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</si>
  <si>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</si>
  <si>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</si>
  <si>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</si>
  <si>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</si>
  <si>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</si>
  <si>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</si>
  <si>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</si>
  <si>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</si>
  <si>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</si>
  <si>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</si>
  <si>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</si>
  <si>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</si>
  <si>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</si>
  <si>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</si>
  <si>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</si>
  <si>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</si>
  <si>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</si>
  <si>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</si>
  <si>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</si>
  <si>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</si>
  <si>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</si>
  <si>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</si>
  <si>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</si>
  <si>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</si>
  <si>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</si>
  <si>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</si>
  <si>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</si>
  <si>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</si>
  <si>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</si>
  <si>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</si>
  <si>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</si>
  <si>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</si>
  <si>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</si>
  <si>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</si>
  <si>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</si>
  <si>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</si>
  <si>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</si>
  <si>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</si>
  <si>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</si>
  <si>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</si>
  <si>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</si>
  <si>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</si>
  <si>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</si>
  <si>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</si>
  <si>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</si>
  <si>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</si>
  <si>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</si>
  <si>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</si>
  <si>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</si>
  <si>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</si>
  <si>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</si>
  <si>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</si>
  <si>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</si>
  <si>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</si>
  <si>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</si>
  <si>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</si>
  <si>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</si>
  <si>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</si>
  <si>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</si>
  <si>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</si>
  <si>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</si>
  <si>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</si>
  <si>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</si>
  <si>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</si>
  <si>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</si>
  <si>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</si>
  <si>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</si>
  <si>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</si>
  <si>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</si>
  <si>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</si>
  <si>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</si>
  <si>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</si>
  <si>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</si>
  <si>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</si>
  <si>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</si>
  <si>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</si>
  <si>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</si>
  <si>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</si>
  <si>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</si>
  <si>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</si>
  <si>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</si>
  <si>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</si>
  <si>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</si>
  <si>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</si>
  <si>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</si>
  <si>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</si>
  <si>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</si>
  <si>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</si>
  <si>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</si>
  <si>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</si>
  <si>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</si>
  <si>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</si>
  <si>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</si>
  <si>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</si>
  <si>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</si>
  <si>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</si>
  <si>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</si>
  <si>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</si>
  <si>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</si>
  <si>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</si>
  <si>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</si>
  <si>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</si>
  <si>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</si>
  <si>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</si>
  <si>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</si>
  <si>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</si>
  <si>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</si>
  <si>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</si>
  <si>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</si>
  <si>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</si>
  <si>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</si>
  <si>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</si>
  <si>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</si>
  <si>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</si>
  <si>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</si>
  <si>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</si>
  <si>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</si>
  <si>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</si>
  <si>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</si>
  <si>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</si>
  <si>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</si>
  <si>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</si>
  <si>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</si>
  <si>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</si>
  <si>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</si>
  <si>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</si>
  <si>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</si>
  <si>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</si>
  <si>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</si>
  <si>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</si>
  <si>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</si>
  <si>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</si>
  <si>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</si>
  <si>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</si>
  <si>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</si>
  <si>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</si>
  <si>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</si>
  <si>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</si>
  <si>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</si>
  <si>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</si>
  <si>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</si>
  <si>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</si>
  <si>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</si>
  <si>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</si>
  <si>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</si>
  <si>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</si>
  <si>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</si>
  <si>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</si>
  <si>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</si>
  <si>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</si>
  <si>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</si>
  <si>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</si>
  <si>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</si>
  <si>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</si>
  <si>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</si>
  <si>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</si>
  <si>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</si>
  <si>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</si>
  <si>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</si>
  <si>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</si>
  <si>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</si>
  <si>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</si>
  <si>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</si>
  <si>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</si>
  <si>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</si>
  <si>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</si>
  <si>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</si>
  <si>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</si>
  <si>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</si>
  <si>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</si>
  <si>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</si>
  <si>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</si>
  <si>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</si>
  <si>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</si>
  <si>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</si>
  <si>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</si>
  <si>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</si>
  <si>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</si>
  <si>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</si>
  <si>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</si>
  <si>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</si>
  <si>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</si>
  <si>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</si>
  <si>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</si>
  <si>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</si>
  <si>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</si>
  <si>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</si>
  <si>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</si>
  <si>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</si>
  <si>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</si>
  <si>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</si>
  <si>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</si>
  <si>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</si>
  <si>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</si>
  <si>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</si>
  <si>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</si>
  <si>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</si>
  <si>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</si>
  <si>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</si>
  <si>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</si>
  <si>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</si>
  <si>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</si>
  <si>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</si>
  <si>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</si>
  <si>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</si>
  <si>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</si>
  <si>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</si>
  <si>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</si>
  <si>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</si>
  <si>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</si>
  <si>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</si>
  <si>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</si>
  <si>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</si>
  <si>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</si>
  <si>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</si>
  <si>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</si>
  <si>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</si>
  <si>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</si>
  <si>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</si>
  <si>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</si>
  <si>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</si>
  <si>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</si>
  <si>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</si>
  <si>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</si>
  <si>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</si>
  <si>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</si>
  <si>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</si>
  <si>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</si>
  <si>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</si>
  <si>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</si>
  <si>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</si>
  <si>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</si>
  <si>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</si>
  <si>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</si>
  <si>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</si>
  <si>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</si>
  <si>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</si>
  <si>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</si>
  <si>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</si>
  <si>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</si>
  <si>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</si>
  <si>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</si>
  <si>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</si>
  <si>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</si>
  <si>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</si>
  <si>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</si>
  <si>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</si>
  <si>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</si>
  <si>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</si>
  <si>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</si>
  <si>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</si>
  <si>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</si>
  <si>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</si>
  <si>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</si>
  <si>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</si>
  <si>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</si>
  <si>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</si>
  <si>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</si>
  <si>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</si>
  <si>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</si>
  <si>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</si>
  <si>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</si>
  <si>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</si>
  <si>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</si>
  <si>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</si>
  <si>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</si>
  <si>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</si>
  <si>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</si>
  <si>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</si>
  <si>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</si>
  <si>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</si>
  <si>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</si>
  <si>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</si>
  <si>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</si>
  <si>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</si>
  <si>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</si>
  <si>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</si>
  <si>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</si>
  <si>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</si>
  <si>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</si>
  <si>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</si>
  <si>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</si>
  <si>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</si>
  <si>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</si>
  <si>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</si>
  <si>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</si>
  <si>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</si>
  <si>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</si>
  <si>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</si>
  <si>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</si>
  <si>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</si>
  <si>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</si>
  <si>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</si>
  <si>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</si>
  <si>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</si>
  <si>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</si>
  <si>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</si>
  <si>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</si>
  <si>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</si>
  <si>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</si>
  <si>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</si>
  <si>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</si>
  <si>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</si>
  <si>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</si>
  <si>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</si>
  <si>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</si>
  <si>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</si>
  <si>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</si>
  <si>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</si>
  <si>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</si>
  <si>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</si>
  <si>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</si>
  <si>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</si>
  <si>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</si>
  <si>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</si>
  <si>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</si>
  <si>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</si>
  <si>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</si>
  <si>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</si>
  <si>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</si>
  <si>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</si>
  <si>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</si>
  <si>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</si>
  <si>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</si>
  <si>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</si>
  <si>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</si>
  <si>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</si>
  <si>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</si>
  <si>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</si>
  <si>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</si>
  <si>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</si>
  <si>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</si>
  <si>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</si>
  <si>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</si>
  <si>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</si>
  <si>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</si>
  <si>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</si>
  <si>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</si>
  <si>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</si>
  <si>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</si>
  <si>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</si>
  <si>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</si>
  <si>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</si>
  <si>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</si>
  <si>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</si>
  <si>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</si>
  <si>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</si>
  <si>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</si>
  <si>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</si>
  <si>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</si>
  <si>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</si>
  <si>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</si>
  <si>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</si>
  <si>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</si>
  <si>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</si>
  <si>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</si>
  <si>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</si>
  <si>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</si>
  <si>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</si>
  <si>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</si>
  <si>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</si>
  <si>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</si>
  <si>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</si>
  <si>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</si>
  <si>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</si>
  <si>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</si>
  <si>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</si>
  <si>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</si>
  <si>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</si>
  <si>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</si>
  <si>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</si>
  <si>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</si>
  <si>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</si>
  <si>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</si>
  <si>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</si>
  <si>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</si>
  <si>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</si>
  <si>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</si>
  <si>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</si>
  <si>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</si>
  <si>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</si>
  <si>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</si>
  <si>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</si>
  <si>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</si>
  <si>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</si>
  <si>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</si>
  <si>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</si>
  <si>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</si>
  <si>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</si>
  <si>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</si>
  <si>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</si>
  <si>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</si>
  <si>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</si>
  <si>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</si>
  <si>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</si>
  <si>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</si>
  <si>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</si>
  <si>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</si>
  <si>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</si>
  <si>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</si>
  <si>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</si>
  <si>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</si>
  <si>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</si>
  <si>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</si>
  <si>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</si>
  <si>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</si>
  <si>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</si>
  <si>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</si>
  <si>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</si>
  <si>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</si>
  <si>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</si>
  <si>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</si>
  <si>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</si>
  <si>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</si>
  <si>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</si>
  <si>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</si>
  <si>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</si>
  <si>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</si>
  <si>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</si>
  <si>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</si>
  <si>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</si>
  <si>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</si>
  <si>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</si>
  <si>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</si>
  <si>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</si>
  <si>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</si>
  <si>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</si>
  <si>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</si>
  <si>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</si>
  <si>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</si>
  <si>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</si>
  <si>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</si>
  <si>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</si>
  <si>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</si>
  <si>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</si>
  <si>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</si>
  <si>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</si>
  <si>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</si>
  <si>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</si>
  <si>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</si>
  <si>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</si>
  <si>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</si>
  <si>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</si>
  <si>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</si>
  <si>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</si>
  <si>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</si>
  <si>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</si>
  <si>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</si>
  <si>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</si>
  <si>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</si>
  <si>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</si>
  <si>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</si>
  <si>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</si>
  <si>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</si>
  <si>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</si>
  <si>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</si>
  <si>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</si>
  <si>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</si>
  <si>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</si>
  <si>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</si>
  <si>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</si>
  <si>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</si>
  <si>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</si>
  <si>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</si>
  <si>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</si>
  <si>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</si>
  <si>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</si>
  <si>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</si>
  <si>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</si>
  <si>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</si>
  <si>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</si>
  <si>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</si>
  <si>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</si>
  <si>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</si>
  <si>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</si>
  <si>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</si>
  <si>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</si>
  <si>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</si>
  <si>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</si>
  <si>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</si>
  <si>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</si>
  <si>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</si>
  <si>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</si>
  <si>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</si>
  <si>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</si>
  <si>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</si>
  <si>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</si>
  <si>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</si>
  <si>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</si>
  <si>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</si>
  <si>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</si>
  <si>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</si>
  <si>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</si>
  <si>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</si>
  <si>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</si>
  <si>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</si>
  <si>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</si>
  <si>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</si>
  <si>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</si>
  <si>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</si>
  <si>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</si>
  <si>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</si>
  <si>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</si>
  <si>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</si>
  <si>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</si>
  <si>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</si>
  <si>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</si>
  <si>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</si>
  <si>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</si>
  <si>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</si>
  <si>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</si>
  <si>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</si>
  <si>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</si>
  <si>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</si>
  <si>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</si>
  <si>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</si>
  <si>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</si>
  <si>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</si>
  <si>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</si>
  <si>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</si>
  <si>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</si>
  <si>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</si>
  <si>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</si>
  <si>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</si>
  <si>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</si>
  <si>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</si>
  <si>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</si>
  <si>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</si>
  <si>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</si>
  <si>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</si>
  <si>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</si>
  <si>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</si>
  <si>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</si>
  <si>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</si>
  <si>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</si>
  <si>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</si>
  <si>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</si>
  <si>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</si>
  <si>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</si>
  <si>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</si>
  <si>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</si>
  <si>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</si>
  <si>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</si>
  <si>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</si>
  <si>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</si>
  <si>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</si>
  <si>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</si>
  <si>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</si>
  <si>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</si>
  <si>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</si>
  <si>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</si>
  <si>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</si>
  <si>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</si>
  <si>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</si>
  <si>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</si>
  <si>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</si>
  <si>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</si>
  <si>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</si>
  <si>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</si>
  <si>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</si>
  <si>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</si>
  <si>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</si>
  <si>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</si>
  <si>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</si>
  <si>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</si>
  <si>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</si>
  <si>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</si>
  <si>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</si>
  <si>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</si>
  <si>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</si>
  <si>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</si>
  <si>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</si>
  <si>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</si>
  <si>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</si>
  <si>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</si>
  <si>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</si>
  <si>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</si>
  <si>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</si>
  <si>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</si>
  <si>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</si>
  <si>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</si>
  <si>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</si>
  <si>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</si>
  <si>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</si>
  <si>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</si>
  <si>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</si>
  <si>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</si>
  <si>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</si>
  <si>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</si>
  <si>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</si>
  <si>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</si>
  <si>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</si>
  <si>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</si>
  <si>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</si>
  <si>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</si>
  <si>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</si>
  <si>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</si>
  <si>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</si>
  <si>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</si>
  <si>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</si>
  <si>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</si>
  <si>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</si>
  <si>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</si>
  <si>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</si>
  <si>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</si>
  <si>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</si>
  <si>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</si>
  <si>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</si>
  <si>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</si>
  <si>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</si>
  <si>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</si>
  <si>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</si>
  <si>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</si>
  <si>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</si>
  <si>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</si>
  <si>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</si>
  <si>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</si>
  <si>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</si>
  <si>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</si>
  <si>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</si>
  <si>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</si>
  <si>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</si>
  <si>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</si>
  <si>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</si>
  <si>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</si>
  <si>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</si>
  <si>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</si>
  <si>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</si>
  <si>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</si>
  <si>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</si>
  <si>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</si>
  <si>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</si>
  <si>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</si>
  <si>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</si>
  <si>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</si>
  <si>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</si>
  <si>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</si>
  <si>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</si>
  <si>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</si>
  <si>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</si>
  <si>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</si>
  <si>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</si>
  <si>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</si>
  <si>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</si>
  <si>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</si>
  <si>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</si>
  <si>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</si>
  <si>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</si>
  <si>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</si>
  <si>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</si>
  <si>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</si>
  <si>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</si>
  <si>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</si>
  <si>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</si>
  <si>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</si>
  <si>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</si>
  <si>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</si>
  <si>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</si>
  <si>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</si>
  <si>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</si>
  <si>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</si>
  <si>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</si>
  <si>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</si>
  <si>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</si>
  <si>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</si>
  <si>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</si>
  <si>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</si>
  <si>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</si>
  <si>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</si>
  <si>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</si>
  <si>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</si>
  <si>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</si>
  <si>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</si>
  <si>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</si>
  <si>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</si>
  <si>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</si>
  <si>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</si>
  <si>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</si>
  <si>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</si>
  <si>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</si>
  <si>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</si>
  <si>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</si>
  <si>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</si>
  <si>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</si>
  <si>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</si>
  <si>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</si>
  <si>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</si>
  <si>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</si>
  <si>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</si>
  <si>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</si>
  <si>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</si>
  <si>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</si>
  <si>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</si>
  <si>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</si>
  <si>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</si>
  <si>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</si>
  <si>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</si>
  <si>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</si>
  <si>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</si>
  <si>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</si>
  <si>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</si>
  <si>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</si>
  <si>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</si>
  <si>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</si>
  <si>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</si>
  <si>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</si>
  <si>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</si>
  <si>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</si>
  <si>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</si>
  <si>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</si>
  <si>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</si>
  <si>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</si>
  <si>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</si>
  <si>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</si>
  <si>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</si>
  <si>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</si>
  <si>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</si>
  <si>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</si>
  <si>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</si>
  <si>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</si>
  <si>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</si>
  <si>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</si>
  <si>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</si>
  <si>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</si>
  <si>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</si>
  <si>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</si>
  <si>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</si>
  <si>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</si>
  <si>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</si>
  <si>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</si>
  <si>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</si>
  <si>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</si>
  <si>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</si>
  <si>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</si>
  <si>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</si>
  <si>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</si>
  <si>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</si>
  <si>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</si>
  <si>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</si>
  <si>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</si>
  <si>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</si>
  <si>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</si>
  <si>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</si>
  <si>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</si>
  <si>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</si>
  <si>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</si>
  <si>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</si>
  <si>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</si>
  <si>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</si>
  <si>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</si>
  <si>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</si>
  <si>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</si>
  <si>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</si>
  <si>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</si>
  <si>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</si>
  <si>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</si>
  <si>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</si>
  <si>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</si>
  <si>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</si>
  <si>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</si>
  <si>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</si>
  <si>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</si>
  <si>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</si>
  <si>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</si>
  <si>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</si>
  <si>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</si>
  <si>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</si>
  <si>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</si>
  <si>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</si>
  <si>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</si>
  <si>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</si>
  <si>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</si>
  <si>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</si>
  <si>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</si>
  <si>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</si>
  <si>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</si>
  <si>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</si>
  <si>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</si>
  <si>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</si>
  <si>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</si>
  <si>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</si>
  <si>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</si>
  <si>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</si>
  <si>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</si>
  <si>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</si>
  <si>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</si>
  <si>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</si>
  <si>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</si>
  <si>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</si>
  <si>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</si>
  <si>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</si>
  <si>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</si>
  <si>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</si>
  <si>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</si>
  <si>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</si>
  <si>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</si>
  <si>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</si>
  <si>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</si>
  <si>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</si>
  <si>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</si>
  <si>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</si>
  <si>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</si>
  <si>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</si>
  <si>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</si>
  <si>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</si>
  <si>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</si>
  <si>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</si>
  <si>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</si>
  <si>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</si>
  <si>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</si>
  <si>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</si>
  <si>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</si>
  <si>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</si>
  <si>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</si>
  <si>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</si>
  <si>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</si>
  <si>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</si>
  <si>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</si>
  <si>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</si>
  <si>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</si>
  <si>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</si>
  <si>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</si>
  <si>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</si>
  <si>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</si>
  <si>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</si>
  <si>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</si>
  <si>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</si>
  <si>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</si>
  <si>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</si>
  <si>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</si>
  <si>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</si>
  <si>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</si>
  <si>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</si>
  <si>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</si>
  <si>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</si>
  <si>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</si>
  <si>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</si>
  <si>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</si>
  <si>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</si>
  <si>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</si>
  <si>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</si>
  <si>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</si>
  <si>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</si>
  <si>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</si>
  <si>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</si>
  <si>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</si>
  <si>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</si>
  <si>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</si>
  <si>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</si>
  <si>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</si>
  <si>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</si>
  <si>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</si>
  <si>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</si>
  <si>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</si>
  <si>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</si>
  <si>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</si>
  <si>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</si>
  <si>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</si>
  <si>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</si>
  <si>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</si>
  <si>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</si>
  <si>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</si>
  <si>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</si>
  <si>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</si>
  <si>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</si>
  <si>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</si>
  <si>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</si>
  <si>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</si>
  <si>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</si>
  <si>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</si>
  <si>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</si>
  <si>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</si>
  <si>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</si>
  <si>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</si>
  <si>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</si>
  <si>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</si>
  <si>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</si>
  <si>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</si>
  <si>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</si>
  <si>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</si>
  <si>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</si>
  <si>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</si>
  <si>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</si>
  <si>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</si>
  <si>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</si>
  <si>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</si>
  <si>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</si>
  <si>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</si>
  <si>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</si>
  <si>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</si>
  <si>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</si>
  <si>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</si>
  <si>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</si>
  <si>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</si>
  <si>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</si>
  <si>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</si>
  <si>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</si>
  <si>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</si>
  <si>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</si>
  <si>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</si>
  <si>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</si>
  <si>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</si>
  <si>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</si>
  <si>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</si>
  <si>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</si>
  <si>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</si>
  <si>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</si>
  <si>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</si>
  <si>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</si>
  <si>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</si>
  <si>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</si>
  <si>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</si>
  <si>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</si>
  <si>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</si>
  <si>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</si>
  <si>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</si>
  <si>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</si>
  <si>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</si>
  <si>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</si>
  <si>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</si>
  <si>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</si>
  <si>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</si>
  <si>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</si>
  <si>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</si>
  <si>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</si>
  <si>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</si>
  <si>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</si>
  <si>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</si>
  <si>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</si>
  <si>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</si>
  <si>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</si>
  <si>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</si>
  <si>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</si>
  <si>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</si>
  <si>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</si>
  <si>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</si>
  <si>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</si>
  <si>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</si>
  <si>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</si>
  <si>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</si>
  <si>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</si>
  <si>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</si>
  <si>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</si>
  <si>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</si>
  <si>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</si>
  <si>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</si>
  <si>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</si>
  <si>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</si>
  <si>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</si>
  <si>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</si>
  <si>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</si>
  <si>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</si>
  <si>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</si>
  <si>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</si>
  <si>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</si>
  <si>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</si>
  <si>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</si>
  <si>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</si>
  <si>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</si>
  <si>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</si>
  <si>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</si>
  <si>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</si>
  <si>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</si>
  <si>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</si>
  <si>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</si>
  <si>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</si>
  <si>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</si>
  <si>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</si>
  <si>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</si>
  <si>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</si>
  <si>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</si>
  <si>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</si>
  <si>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</si>
  <si>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</si>
  <si>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</si>
  <si>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</si>
  <si>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</si>
  <si>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</si>
  <si>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</si>
  <si>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</si>
  <si>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</si>
  <si>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</si>
  <si>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</si>
  <si>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</si>
  <si>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</si>
  <si>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</si>
  <si>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</si>
  <si>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</si>
  <si>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</si>
  <si>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</si>
  <si>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</si>
  <si>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</si>
  <si>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</si>
  <si>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</si>
  <si>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</si>
  <si>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</si>
  <si>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</si>
  <si>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</si>
  <si>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</si>
  <si>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</si>
  <si>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</si>
  <si>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</si>
  <si>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</si>
  <si>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</si>
  <si>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</si>
  <si>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</si>
  <si>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</si>
  <si>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</si>
  <si>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</si>
  <si>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</si>
  <si>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</si>
  <si>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</si>
  <si>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</si>
  <si>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</si>
  <si>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</si>
  <si>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</si>
  <si>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</si>
  <si>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</si>
  <si>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</si>
  <si>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</si>
  <si>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</si>
  <si>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</si>
  <si>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</si>
  <si>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</si>
  <si>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</si>
  <si>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</si>
  <si>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</si>
  <si>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</si>
  <si>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</si>
  <si>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</si>
  <si>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</si>
  <si>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</si>
  <si>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</si>
  <si>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</si>
  <si>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</si>
  <si>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</si>
  <si>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</si>
  <si>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</si>
  <si>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</si>
  <si>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</si>
  <si>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</si>
  <si>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</si>
  <si>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</si>
  <si>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</si>
  <si>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</si>
  <si>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</si>
  <si>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</si>
  <si>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</si>
  <si>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</si>
  <si>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</si>
  <si>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</si>
  <si>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</si>
  <si>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</si>
  <si>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</si>
  <si>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</si>
  <si>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</si>
  <si>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</si>
  <si>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</si>
  <si>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</si>
  <si>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</si>
  <si>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</si>
  <si>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</si>
  <si>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</si>
  <si>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</si>
  <si>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</si>
  <si>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</si>
  <si>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</si>
  <si>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</si>
  <si>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</si>
  <si>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</si>
  <si>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</si>
  <si>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</si>
  <si>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</si>
  <si>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</si>
  <si>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</si>
  <si>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</si>
  <si>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</si>
  <si>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</si>
  <si>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</si>
  <si>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</si>
  <si>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</si>
  <si>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</si>
  <si>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</si>
  <si>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</si>
  <si>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</si>
  <si>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</si>
  <si>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</si>
  <si>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</si>
  <si>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</si>
  <si>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</si>
  <si>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</si>
  <si>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</si>
  <si>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</si>
  <si>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</si>
  <si>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</si>
  <si>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</si>
  <si>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</si>
  <si>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</si>
  <si>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</si>
  <si>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</si>
  <si>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</si>
  <si>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</si>
  <si>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</si>
  <si>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</si>
  <si>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</si>
  <si>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</si>
  <si>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</si>
  <si>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</si>
  <si>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</si>
  <si>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</si>
  <si>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</si>
  <si>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</si>
  <si>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</si>
  <si>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</si>
  <si>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</si>
  <si>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</si>
  <si>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</si>
  <si>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</si>
  <si>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</si>
  <si>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</si>
  <si>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</si>
  <si>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</si>
  <si>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</si>
  <si>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</si>
  <si>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</si>
  <si>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</si>
  <si>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</si>
  <si>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</si>
  <si>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</si>
  <si>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</si>
  <si>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</si>
  <si>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</si>
  <si>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</si>
  <si>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</si>
  <si>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</si>
  <si>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</si>
  <si>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</si>
  <si>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</si>
  <si>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</si>
  <si>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</si>
  <si>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</si>
  <si>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</si>
  <si>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</si>
  <si>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</si>
  <si>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</si>
  <si>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</si>
  <si>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</si>
  <si>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</si>
  <si>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</si>
  <si>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</si>
  <si>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</si>
  <si>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</si>
  <si>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</si>
  <si>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</si>
  <si>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</si>
  <si>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</si>
  <si>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</si>
  <si>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</si>
  <si>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</si>
  <si>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</si>
  <si>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</si>
  <si>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</si>
  <si>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</si>
  <si>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</si>
  <si>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</si>
  <si>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</si>
  <si>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</si>
  <si>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</si>
  <si>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</si>
  <si>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</si>
  <si>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</si>
  <si>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</si>
  <si>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</si>
  <si>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</si>
  <si>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</si>
  <si>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</si>
  <si>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</si>
  <si>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</si>
  <si>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</si>
  <si>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</si>
  <si>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</si>
  <si>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</si>
  <si>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</si>
  <si>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</si>
  <si>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</si>
  <si>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</si>
  <si>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</si>
  <si>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</si>
  <si>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</si>
  <si>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</si>
  <si>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</si>
  <si>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</si>
  <si>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</si>
  <si>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</si>
  <si>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</si>
  <si>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</si>
  <si>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</si>
  <si>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</si>
  <si>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</si>
  <si>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</si>
  <si>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</si>
  <si>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</si>
  <si>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</si>
  <si>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</si>
  <si>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</si>
  <si>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</si>
  <si>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</si>
  <si>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</si>
  <si>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</si>
  <si>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</si>
  <si>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</si>
  <si>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</si>
  <si>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</si>
  <si>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</si>
  <si>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</si>
  <si>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</si>
  <si>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</si>
  <si>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</si>
  <si>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</si>
  <si>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</si>
  <si>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</si>
  <si>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</si>
  <si>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</si>
  <si>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</si>
  <si>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</si>
  <si>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</si>
  <si>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</si>
  <si>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</si>
  <si>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</si>
  <si>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</si>
  <si>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</si>
  <si>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</si>
  <si>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</si>
  <si>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</si>
  <si>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</si>
  <si>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</si>
  <si>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</si>
  <si>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</si>
  <si>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</si>
  <si>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</si>
  <si>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</si>
  <si>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</si>
  <si>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</si>
  <si>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</si>
  <si>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</si>
  <si>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</si>
  <si>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</si>
  <si>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</si>
  <si>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</si>
  <si>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</si>
  <si>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</si>
  <si>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</si>
  <si>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</si>
  <si>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</si>
  <si>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</si>
  <si>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</si>
  <si>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</si>
  <si>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</si>
  <si>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</si>
  <si>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</si>
  <si>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</si>
  <si>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</si>
  <si>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</si>
  <si>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</si>
  <si>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</si>
  <si>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</si>
  <si>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</si>
  <si>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</si>
  <si>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</si>
  <si>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</si>
  <si>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</si>
  <si>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</si>
  <si>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</si>
  <si>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</si>
  <si>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</si>
  <si>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</si>
  <si>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</si>
  <si>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</si>
  <si>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</si>
  <si>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</si>
  <si>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</si>
  <si>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</si>
  <si>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</si>
  <si>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</si>
  <si>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</si>
  <si>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</si>
  <si>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</si>
  <si>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</si>
  <si>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</si>
  <si>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</si>
  <si>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</si>
  <si>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</si>
  <si>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</si>
  <si>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</si>
  <si>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</si>
  <si>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</si>
  <si>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</si>
  <si>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</si>
  <si>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</si>
  <si>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</si>
  <si>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</si>
  <si>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</si>
  <si>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</si>
  <si>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</si>
  <si>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</si>
  <si>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</si>
  <si>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</si>
  <si>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</si>
  <si>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</si>
  <si>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</si>
  <si>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</si>
  <si>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</si>
  <si>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</si>
  <si>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</si>
  <si>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</si>
  <si>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</si>
  <si>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</si>
  <si>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</si>
  <si>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</si>
  <si>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</si>
  <si>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</si>
  <si>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</si>
  <si>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</si>
  <si>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</si>
  <si>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</si>
  <si>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</si>
  <si>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</si>
  <si>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</si>
  <si>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</si>
  <si>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</si>
  <si>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</si>
  <si>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</si>
  <si>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</si>
  <si>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</si>
  <si>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</si>
  <si>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</si>
  <si>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</si>
  <si>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</si>
  <si>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</si>
  <si>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</si>
  <si>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</si>
  <si>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</si>
  <si>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</si>
  <si>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</si>
  <si>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</si>
  <si>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</si>
  <si>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</si>
  <si>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</si>
  <si>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</si>
  <si>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</si>
  <si>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</si>
  <si>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</si>
  <si>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</si>
  <si>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</si>
  <si>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</si>
  <si>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</si>
  <si>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</si>
  <si>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</si>
  <si>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</si>
  <si>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</si>
  <si>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</si>
  <si>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</si>
  <si>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</si>
  <si>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</si>
  <si>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</si>
  <si>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</si>
  <si>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</si>
  <si>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</si>
  <si>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</si>
  <si>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</si>
  <si>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</si>
  <si>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</si>
  <si>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</si>
  <si>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</si>
  <si>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</si>
  <si>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</si>
  <si>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</si>
  <si>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</si>
  <si>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</si>
  <si>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</si>
  <si>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</si>
  <si>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</si>
  <si>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</si>
  <si>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</si>
  <si>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</si>
  <si>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</si>
  <si>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</si>
  <si>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</si>
  <si>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</si>
  <si>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</si>
  <si>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</si>
  <si>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</si>
  <si>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</si>
  <si>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</si>
  <si>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</si>
  <si>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</si>
  <si>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</si>
  <si>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</si>
  <si>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</si>
  <si>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</si>
  <si>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</si>
  <si>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</si>
  <si>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</si>
  <si>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</si>
  <si>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</si>
  <si>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</si>
  <si>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</si>
  <si>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</si>
  <si>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</si>
  <si>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</si>
  <si>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</si>
  <si>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</si>
  <si>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</si>
  <si>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</si>
  <si>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</si>
  <si>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</si>
  <si>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</si>
  <si>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</si>
  <si>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</si>
  <si>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</si>
  <si>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</si>
  <si>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</si>
  <si>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</si>
  <si>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</si>
  <si>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</si>
  <si>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</si>
  <si>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</si>
  <si>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</si>
  <si>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</si>
  <si>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</si>
  <si>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</si>
  <si>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</si>
  <si>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</si>
  <si>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</si>
  <si>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</si>
  <si>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</si>
  <si>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</si>
  <si>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</si>
  <si>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</si>
  <si>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</si>
  <si>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</si>
  <si>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</si>
  <si>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</si>
  <si>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</si>
  <si>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</si>
  <si>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</si>
  <si>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</si>
  <si>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</si>
  <si>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</si>
  <si>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</si>
  <si>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</si>
  <si>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</si>
  <si>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</si>
  <si>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</si>
  <si>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</si>
  <si>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</si>
  <si>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</si>
  <si>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</si>
  <si>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</si>
  <si>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</si>
  <si>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</si>
  <si>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</si>
  <si>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</si>
  <si>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</si>
  <si>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</si>
  <si>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</si>
  <si>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</si>
  <si>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</si>
  <si>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</si>
  <si>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</si>
  <si>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</si>
  <si>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</si>
  <si>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</si>
  <si>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</si>
  <si>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</si>
  <si>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</si>
  <si>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</si>
  <si>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</si>
  <si>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</si>
  <si>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</si>
  <si>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</si>
  <si>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</si>
  <si>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</si>
  <si>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</si>
  <si>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</si>
  <si>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</si>
  <si>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</si>
  <si>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</si>
  <si>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</si>
  <si>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</si>
  <si>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</si>
  <si>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</si>
  <si>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</si>
  <si>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</si>
  <si>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</si>
  <si>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</si>
  <si>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</si>
  <si>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</si>
  <si>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</si>
  <si>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</si>
  <si>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</si>
  <si>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</si>
  <si>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</si>
  <si>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</si>
  <si>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</si>
  <si>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</si>
  <si>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</si>
  <si>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</si>
  <si>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</si>
  <si>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</si>
  <si>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</si>
  <si>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</si>
  <si>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</si>
  <si>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</si>
  <si>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</si>
  <si>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</si>
  <si>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</si>
  <si>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</si>
  <si>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</si>
  <si>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</si>
  <si>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</si>
  <si>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</si>
  <si>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</si>
  <si>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</si>
  <si>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</si>
  <si>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</si>
  <si>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</si>
  <si>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</si>
  <si>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</si>
  <si>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</si>
  <si>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</si>
  <si>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</si>
  <si>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</si>
  <si>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</si>
  <si>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</si>
  <si>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</si>
  <si>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</si>
  <si>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</si>
  <si>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</si>
  <si>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</si>
  <si>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</si>
  <si>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</si>
  <si>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</si>
  <si>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</si>
  <si>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</si>
  <si>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</si>
  <si>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</si>
  <si>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</si>
  <si>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</si>
  <si>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</si>
  <si>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</si>
  <si>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</si>
  <si>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</si>
  <si>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</si>
  <si>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</si>
  <si>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</si>
  <si>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</si>
  <si>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</si>
  <si>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</si>
  <si>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</si>
  <si>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</si>
  <si>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</si>
  <si>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</si>
  <si>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</si>
  <si>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</si>
  <si>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</si>
  <si>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</si>
  <si>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</si>
  <si>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</si>
  <si>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</si>
  <si>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</si>
  <si>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</si>
  <si>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</si>
  <si>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</si>
  <si>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</si>
  <si>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</si>
  <si>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</si>
  <si>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</si>
  <si>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</si>
  <si>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</si>
  <si>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</si>
  <si>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</si>
  <si>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</si>
  <si>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</si>
  <si>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</si>
  <si>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</si>
  <si>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</si>
  <si>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</si>
  <si>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</si>
  <si>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</si>
  <si>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</si>
  <si>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</si>
  <si>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</si>
  <si>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</si>
  <si>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</si>
  <si>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</si>
  <si>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</si>
  <si>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</si>
  <si>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</si>
  <si>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</si>
  <si>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</si>
  <si>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</si>
  <si>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</si>
  <si>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</si>
  <si>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</si>
  <si>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</si>
  <si>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</si>
  <si>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</si>
  <si>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</si>
  <si>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</si>
  <si>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</si>
  <si>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</si>
  <si>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</si>
  <si>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</si>
  <si>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</si>
  <si>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</si>
  <si>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</si>
  <si>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</si>
  <si>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</si>
  <si>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</si>
  <si>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</si>
  <si>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</si>
  <si>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</si>
  <si>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</si>
  <si>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</si>
  <si>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</si>
  <si>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</si>
  <si>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</si>
  <si>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</si>
  <si>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</si>
  <si>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</si>
  <si>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</si>
  <si>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</si>
  <si>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</si>
  <si>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</si>
  <si>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</si>
  <si>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</si>
  <si>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</si>
  <si>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</si>
  <si>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</si>
  <si>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</si>
  <si>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</si>
  <si>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</si>
  <si>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</si>
  <si>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</si>
  <si>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</si>
  <si>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</si>
  <si>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</si>
  <si>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</si>
  <si>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</si>
  <si>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</si>
  <si>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</si>
  <si>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</si>
  <si>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</si>
  <si>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</si>
  <si>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</si>
  <si>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</si>
  <si>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</si>
  <si>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</si>
  <si>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</si>
  <si>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</si>
  <si>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</si>
  <si>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</si>
  <si>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</si>
  <si>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</si>
  <si>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</si>
  <si>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</si>
  <si>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</si>
  <si>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</si>
  <si>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</si>
  <si>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</si>
  <si>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</si>
  <si>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</si>
  <si>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</si>
  <si>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</si>
  <si>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</si>
  <si>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</si>
  <si>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</si>
  <si>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</si>
  <si>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</si>
  <si>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</si>
  <si>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</si>
  <si>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</si>
  <si>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</si>
  <si>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</si>
  <si>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</si>
  <si>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</si>
  <si>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</si>
  <si>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</si>
  <si>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</si>
  <si>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</si>
  <si>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</si>
  <si>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</si>
  <si>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</si>
  <si>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</si>
  <si>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</si>
  <si>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</si>
  <si>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</si>
  <si>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</si>
  <si>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</si>
  <si>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</si>
  <si>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</si>
  <si>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</si>
  <si>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</si>
  <si>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</si>
  <si>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</si>
  <si>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</si>
  <si>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</si>
  <si>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</si>
  <si>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</si>
  <si>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</si>
  <si>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</si>
  <si>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</si>
  <si>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</si>
  <si>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</si>
  <si>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</si>
  <si>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</si>
  <si>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</si>
  <si>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</si>
  <si>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</si>
  <si>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</si>
  <si>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</si>
  <si>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</si>
  <si>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</si>
  <si>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</si>
  <si>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</si>
  <si>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</si>
  <si>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</si>
  <si>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</si>
  <si>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</si>
  <si>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</si>
  <si>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</si>
  <si>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</si>
  <si>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</si>
  <si>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</si>
  <si>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</si>
  <si>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</si>
  <si>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</si>
  <si>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</si>
  <si>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</si>
  <si>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</si>
  <si>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</si>
  <si>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</si>
  <si>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</si>
  <si>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</si>
  <si>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</si>
  <si>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</si>
  <si>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</si>
  <si>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</si>
  <si>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</si>
  <si>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</si>
  <si>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</si>
  <si>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</si>
  <si>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</si>
  <si>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</si>
  <si>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</si>
  <si>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</si>
  <si>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</si>
  <si>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</si>
  <si>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</si>
  <si>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</si>
  <si>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</si>
  <si>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</si>
  <si>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</si>
  <si>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</si>
  <si>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</si>
  <si>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</si>
  <si>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</si>
  <si>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</si>
  <si>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</si>
  <si>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</si>
  <si>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</si>
  <si>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</si>
  <si>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</si>
  <si>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</si>
  <si>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</si>
  <si>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</si>
  <si>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</si>
  <si>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</si>
  <si>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</si>
  <si>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</si>
  <si>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</si>
  <si>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</si>
  <si>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</si>
  <si>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</si>
  <si>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</si>
  <si>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</si>
  <si>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</si>
  <si>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</si>
  <si>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</si>
  <si>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</si>
  <si>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</si>
  <si>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</si>
  <si>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</si>
  <si>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</si>
  <si>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</si>
  <si>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</si>
  <si>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</si>
  <si>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</si>
  <si>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</si>
  <si>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</si>
  <si>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</si>
  <si>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</si>
  <si>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</si>
  <si>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</si>
  <si>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</si>
  <si>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</si>
  <si>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</si>
  <si>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</si>
  <si>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</si>
  <si>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</si>
  <si>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</si>
  <si>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</si>
  <si>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</si>
  <si>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</si>
  <si>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</si>
  <si>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</si>
  <si>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</si>
  <si>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</si>
  <si>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</si>
  <si>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</si>
  <si>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</si>
  <si>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</si>
  <si>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</si>
  <si>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</si>
  <si>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</si>
  <si>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</si>
  <si>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</si>
  <si>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</si>
  <si>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</si>
  <si>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</si>
  <si>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</si>
  <si>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</si>
  <si>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</si>
  <si>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</si>
  <si>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</si>
  <si>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</si>
  <si>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</si>
  <si>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</si>
  <si>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</si>
  <si>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</si>
  <si>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</si>
  <si>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</si>
  <si>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</si>
  <si>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</si>
  <si>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</si>
  <si>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</si>
  <si>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</si>
  <si>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</si>
  <si>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</si>
  <si>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</si>
  <si>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</si>
  <si>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</si>
  <si>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</si>
  <si>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</si>
  <si>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</si>
  <si>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</si>
  <si>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</si>
  <si>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</si>
  <si>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</si>
  <si>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</si>
  <si>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</si>
  <si>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</si>
  <si>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</si>
  <si>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</si>
  <si>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</si>
  <si>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</si>
  <si>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</si>
  <si>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</si>
  <si>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</si>
  <si>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</si>
  <si>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</si>
  <si>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</si>
  <si>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</si>
  <si>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</si>
  <si>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</si>
  <si>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</si>
  <si>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</si>
  <si>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</si>
  <si>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</si>
  <si>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</si>
  <si>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</si>
  <si>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</si>
  <si>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</si>
  <si>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</si>
  <si>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</si>
  <si>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</si>
  <si>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</si>
  <si>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</si>
  <si>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</si>
  <si>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</si>
  <si>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</si>
  <si>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</si>
  <si>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</si>
  <si>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</si>
  <si>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</si>
  <si>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</si>
  <si>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</si>
  <si>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</si>
  <si>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</si>
  <si>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</si>
  <si>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</si>
  <si>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</si>
  <si>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</si>
  <si>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</si>
  <si>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</si>
  <si>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</si>
  <si>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</si>
  <si>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</si>
  <si>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</si>
  <si>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</si>
  <si>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</si>
  <si>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</si>
  <si>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</si>
  <si>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</si>
  <si>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</si>
  <si>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</si>
  <si>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</si>
  <si>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</si>
  <si>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</si>
  <si>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</si>
  <si>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</si>
  <si>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</si>
  <si>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</si>
  <si>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</si>
  <si>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</si>
  <si>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</si>
  <si>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</si>
  <si>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</si>
  <si>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</si>
  <si>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</si>
  <si>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</si>
  <si>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</si>
  <si>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</si>
  <si>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</si>
  <si>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</si>
  <si>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</si>
  <si>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</si>
  <si>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</si>
  <si>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</si>
  <si>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</si>
  <si>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</si>
  <si>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</si>
  <si>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</si>
  <si>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</si>
  <si>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</si>
  <si>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</si>
  <si>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</si>
  <si>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</si>
  <si>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</si>
  <si>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</si>
  <si>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</si>
  <si>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</si>
  <si>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</si>
  <si>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</si>
  <si>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</si>
  <si>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</si>
  <si>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</si>
  <si>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</si>
  <si>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</si>
  <si>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</si>
  <si>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</si>
  <si>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</si>
  <si>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</si>
  <si>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</si>
  <si>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</si>
  <si>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</si>
  <si>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</si>
  <si>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</si>
  <si>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</si>
  <si>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</si>
  <si>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</si>
  <si>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</si>
  <si>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</si>
  <si>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</si>
  <si>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</si>
  <si>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</si>
  <si>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</si>
  <si>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</si>
  <si>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</si>
  <si>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</si>
  <si>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</si>
  <si>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</si>
  <si>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</si>
  <si>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</si>
  <si>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</si>
  <si>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</si>
  <si>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</si>
  <si>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</si>
  <si>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</si>
  <si>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</si>
  <si>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</si>
  <si>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</si>
  <si>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</si>
  <si>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</si>
  <si>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</si>
  <si>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</si>
  <si>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</si>
  <si>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</si>
  <si>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</si>
  <si>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</si>
  <si>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</si>
  <si>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</si>
  <si>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</si>
  <si>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</si>
  <si>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</si>
  <si>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</si>
  <si>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</si>
  <si>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</si>
  <si>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</si>
  <si>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</si>
  <si>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</si>
  <si>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</si>
  <si>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</si>
  <si>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</si>
  <si>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</si>
  <si>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</si>
  <si>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</si>
  <si>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</si>
  <si>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</si>
  <si>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</si>
  <si>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</si>
  <si>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</si>
  <si>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</si>
  <si>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</si>
  <si>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</si>
  <si>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</si>
  <si>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</si>
  <si>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</si>
  <si>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</si>
  <si>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</si>
  <si>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</si>
  <si>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</si>
  <si>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</si>
  <si>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</si>
  <si>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</si>
  <si>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</si>
  <si>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</si>
  <si>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</si>
  <si>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</si>
  <si>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</si>
  <si>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</si>
  <si>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</si>
  <si>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</si>
  <si>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</si>
  <si>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</si>
  <si>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</si>
  <si>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</si>
  <si>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</si>
  <si>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</si>
  <si>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</si>
  <si>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</si>
  <si>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</si>
  <si>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</si>
  <si>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</si>
  <si>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</si>
  <si>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</si>
  <si>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</si>
  <si>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</si>
  <si>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</si>
  <si>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</si>
  <si>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</si>
  <si>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</si>
  <si>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</si>
  <si>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</si>
  <si>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</si>
  <si>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</si>
  <si>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</si>
  <si>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</si>
  <si>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</si>
  <si>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</si>
  <si>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</si>
  <si>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</si>
  <si>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</si>
  <si>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</si>
  <si>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</si>
  <si>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</si>
  <si>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</si>
  <si>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</si>
  <si>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</si>
  <si>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</si>
  <si>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</si>
  <si>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</si>
  <si>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</si>
  <si>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</si>
  <si>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</si>
  <si>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</si>
  <si>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</si>
  <si>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</si>
  <si>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</si>
  <si>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</si>
  <si>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</si>
  <si>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</si>
  <si>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</si>
  <si>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</si>
  <si>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</si>
  <si>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</si>
  <si>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</si>
  <si>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</si>
  <si>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</si>
  <si>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</si>
  <si>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</si>
  <si>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</si>
  <si>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</si>
  <si>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</si>
  <si>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</si>
  <si>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</si>
  <si>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</si>
  <si>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</si>
  <si>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</si>
  <si>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</si>
  <si>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</si>
  <si>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</si>
  <si>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</si>
  <si>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</si>
  <si>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</si>
  <si>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</si>
  <si>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</si>
  <si>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</si>
  <si>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</si>
  <si>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</si>
  <si>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</si>
  <si>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</si>
  <si>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</si>
  <si>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</si>
  <si>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</si>
  <si>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</si>
  <si>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</si>
  <si>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</si>
  <si>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</si>
  <si>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</si>
  <si>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</si>
  <si>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</si>
  <si>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</si>
  <si>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</si>
  <si>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</si>
  <si>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</si>
  <si>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</si>
  <si>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</si>
  <si>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</si>
  <si>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</si>
  <si>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</si>
  <si>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</si>
  <si>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</si>
  <si>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</si>
  <si>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</si>
  <si>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</si>
  <si>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</si>
  <si>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</si>
  <si>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</si>
  <si>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</si>
  <si>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</si>
  <si>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</si>
  <si>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</si>
  <si>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</si>
  <si>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</si>
  <si>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</si>
  <si>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</si>
  <si>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</si>
  <si>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</si>
  <si>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</si>
  <si>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</si>
  <si>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</si>
  <si>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</si>
  <si>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</si>
  <si>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</si>
  <si>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</si>
  <si>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</si>
  <si>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</si>
  <si>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</si>
  <si>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</si>
  <si>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</si>
  <si>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</si>
  <si>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</si>
  <si>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</si>
  <si>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</si>
  <si>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</si>
  <si>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</si>
  <si>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</si>
  <si>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</si>
  <si>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</si>
  <si>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</si>
  <si>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</si>
  <si>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</si>
  <si>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</si>
  <si>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</si>
  <si>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</si>
  <si>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</si>
  <si>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</si>
  <si>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</si>
  <si>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</si>
  <si>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</si>
  <si>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</si>
  <si>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</si>
  <si>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</si>
  <si>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</si>
  <si>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</si>
  <si>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</si>
  <si>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</si>
  <si>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</si>
  <si>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</si>
  <si>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</si>
  <si>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</si>
  <si>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</si>
  <si>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</si>
  <si>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</si>
  <si>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</si>
  <si>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</si>
  <si>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</si>
  <si>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</si>
  <si>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</si>
  <si>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</si>
  <si>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</si>
  <si>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</si>
  <si>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</si>
  <si>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</si>
  <si>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</si>
  <si>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</si>
  <si>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</si>
  <si>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</si>
  <si>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</si>
  <si>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</si>
  <si>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</si>
  <si>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</si>
  <si>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</si>
  <si>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</si>
  <si>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</si>
  <si>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</si>
  <si>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</si>
  <si>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</si>
  <si>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</si>
  <si>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</si>
  <si>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</si>
  <si>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</si>
  <si>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</si>
  <si>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</si>
  <si>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</si>
  <si>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</si>
  <si>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</si>
  <si>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</si>
  <si>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</si>
  <si>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</si>
  <si>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</si>
  <si>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</si>
  <si>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</si>
  <si>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</si>
  <si>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</si>
  <si>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</si>
  <si>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</si>
  <si>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</si>
  <si>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</si>
  <si>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</si>
  <si>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</si>
  <si>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</si>
  <si>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</si>
  <si>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</si>
  <si>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</si>
  <si>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</si>
  <si>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</si>
  <si>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</si>
  <si>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</si>
  <si>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</si>
  <si>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</si>
  <si>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</si>
  <si>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</si>
  <si>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</si>
  <si>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</si>
  <si>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</si>
  <si>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</si>
  <si>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</si>
  <si>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</si>
  <si>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</si>
  <si>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</si>
  <si>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</si>
  <si>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</si>
  <si>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</si>
  <si>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</si>
  <si>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</si>
  <si>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</si>
  <si>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</si>
  <si>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</si>
  <si>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</si>
  <si>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</si>
  <si>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</si>
  <si>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</si>
  <si>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</si>
  <si>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</si>
  <si>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</si>
  <si>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</si>
  <si>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</si>
  <si>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</si>
  <si>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</si>
  <si>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</si>
  <si>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</si>
  <si>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</si>
  <si>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</si>
  <si>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</si>
  <si>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</si>
  <si>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</si>
  <si>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</si>
  <si>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</si>
  <si>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</si>
  <si>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</si>
  <si>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</si>
  <si>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</si>
  <si>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</si>
  <si>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</si>
  <si>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</si>
  <si>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</si>
  <si>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</si>
  <si>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</si>
  <si>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</si>
  <si>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</si>
  <si>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</si>
  <si>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</si>
  <si>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</si>
  <si>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</si>
  <si>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</si>
  <si>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</si>
  <si>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</si>
  <si>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</si>
  <si>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</si>
  <si>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</si>
  <si>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</si>
  <si>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</si>
  <si>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</si>
  <si>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</si>
  <si>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</si>
  <si>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</si>
  <si>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</si>
  <si>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</si>
  <si>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</si>
  <si>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</si>
  <si>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</si>
  <si>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</si>
  <si>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</si>
  <si>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</si>
  <si>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</si>
  <si>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</si>
  <si>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</si>
  <si>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</si>
  <si>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</si>
  <si>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</si>
  <si>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</si>
  <si>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</si>
  <si>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</si>
  <si>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</si>
  <si>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</si>
  <si>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</si>
  <si>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</si>
  <si>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</si>
  <si>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</si>
  <si>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</si>
  <si>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</si>
  <si>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</si>
  <si>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</si>
  <si>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</si>
  <si>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</si>
  <si>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</si>
  <si>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</si>
  <si>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</si>
  <si>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</si>
  <si>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</si>
  <si>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</si>
  <si>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</si>
  <si>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</si>
  <si>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</si>
  <si>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</si>
  <si>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</si>
  <si>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</si>
  <si>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</si>
  <si>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</si>
  <si>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</si>
  <si>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</si>
  <si>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</si>
  <si>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</si>
  <si>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</si>
  <si>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</si>
  <si>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</si>
  <si>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</si>
  <si>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</si>
  <si>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</si>
  <si>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</si>
  <si>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</si>
  <si>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</si>
  <si>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</si>
  <si>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</si>
  <si>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</si>
  <si>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</si>
  <si>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</si>
  <si>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</si>
  <si>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</si>
  <si>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</si>
  <si>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</si>
  <si>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</si>
  <si>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</si>
  <si>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</si>
  <si>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</si>
  <si>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</si>
  <si>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</si>
  <si>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</si>
  <si>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</si>
  <si>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</si>
  <si>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</si>
  <si>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</si>
  <si>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</si>
  <si>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</si>
  <si>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</si>
  <si>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</si>
  <si>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</si>
  <si>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</si>
  <si>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</si>
  <si>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</si>
  <si>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</si>
  <si>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</si>
  <si>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</si>
  <si>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</si>
  <si>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</si>
  <si>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</si>
  <si>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</si>
  <si>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</si>
  <si>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</si>
  <si>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</si>
  <si>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</si>
  <si>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</si>
  <si>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</si>
  <si>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</si>
  <si>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</si>
  <si>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</si>
  <si>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</si>
  <si>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</si>
  <si>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</si>
  <si>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</si>
  <si>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</si>
  <si>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</si>
  <si>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</si>
  <si>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</si>
  <si>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</si>
  <si>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</si>
  <si>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</si>
  <si>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</si>
  <si>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</si>
  <si>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</si>
  <si>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</si>
  <si>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</si>
  <si>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</si>
  <si>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</si>
  <si>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</si>
  <si>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</si>
  <si>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</si>
  <si>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</si>
  <si>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</si>
  <si>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</si>
  <si>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</si>
  <si>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</si>
  <si>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</si>
  <si>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</si>
  <si>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</si>
  <si>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</si>
  <si>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</si>
  <si>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</si>
  <si>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</si>
  <si>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</si>
  <si>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</si>
  <si>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</si>
  <si>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</si>
  <si>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</si>
  <si>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</si>
  <si>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</si>
  <si>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</si>
  <si>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</si>
  <si>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</si>
  <si>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</si>
  <si>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</si>
  <si>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</si>
  <si>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</si>
  <si>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</si>
  <si>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</si>
  <si>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</si>
  <si>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</si>
  <si>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</si>
  <si>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</si>
  <si>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</si>
  <si>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</si>
  <si>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</si>
  <si>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</si>
  <si>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</si>
  <si>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</si>
  <si>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</si>
  <si>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</si>
  <si>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</si>
  <si>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</si>
  <si>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</si>
  <si>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</si>
  <si>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</si>
  <si>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</si>
  <si>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</si>
  <si>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</si>
  <si>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</si>
  <si>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</si>
  <si>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</si>
  <si>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</si>
  <si>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</si>
  <si>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</si>
  <si>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</si>
  <si>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</si>
  <si>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</si>
  <si>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</si>
  <si>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</si>
  <si>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</si>
  <si>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</si>
  <si>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</si>
  <si>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</si>
  <si>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</si>
  <si>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</si>
  <si>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</si>
  <si>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</si>
  <si>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</si>
  <si>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</si>
  <si>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</si>
  <si>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</si>
  <si>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</si>
  <si>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</si>
  <si>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</si>
  <si>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</si>
  <si>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</si>
  <si>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</si>
  <si>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</si>
  <si>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</si>
  <si>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</si>
  <si>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</si>
  <si>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</si>
  <si>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</si>
  <si>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</si>
  <si>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</si>
  <si>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</si>
  <si>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</si>
  <si>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</si>
  <si>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</si>
  <si>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</si>
  <si>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</si>
  <si>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</si>
  <si>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</si>
  <si>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</si>
  <si>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</si>
  <si>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</si>
  <si>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</si>
  <si>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</si>
  <si>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</si>
  <si>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</si>
  <si>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</si>
  <si>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</si>
  <si>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</si>
  <si>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</si>
  <si>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</si>
  <si>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</si>
  <si>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</si>
  <si>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</si>
  <si>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</si>
  <si>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</si>
  <si>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</si>
  <si>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</si>
  <si>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</si>
  <si>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</si>
  <si>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</si>
  <si>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</si>
  <si>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</si>
  <si>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</si>
  <si>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</si>
  <si>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</si>
  <si>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</si>
  <si>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</si>
  <si>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</si>
  <si>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</si>
  <si>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</si>
  <si>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</si>
  <si>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</si>
  <si>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</si>
  <si>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</si>
  <si>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</si>
  <si>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</si>
  <si>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</si>
  <si>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</si>
  <si>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</si>
  <si>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</si>
  <si>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</si>
  <si>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</si>
  <si>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</si>
  <si>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</si>
  <si>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</si>
  <si>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</si>
  <si>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</si>
  <si>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</si>
  <si>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</si>
  <si>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</si>
  <si>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</si>
  <si>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</si>
  <si>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</si>
  <si>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</si>
  <si>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</si>
  <si>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</si>
  <si>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</si>
  <si>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</si>
  <si>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</si>
  <si>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</si>
  <si>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</si>
  <si>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</si>
  <si>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</si>
  <si>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</si>
  <si>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</si>
  <si>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</si>
  <si>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</si>
  <si>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</si>
  <si>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</si>
  <si>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</si>
  <si>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</si>
  <si>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</si>
  <si>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</si>
  <si>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</si>
  <si>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</si>
  <si>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</si>
  <si>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</si>
  <si>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</si>
  <si>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</si>
  <si>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</si>
  <si>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</si>
  <si>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</si>
  <si>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</si>
  <si>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</si>
  <si>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</si>
  <si>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</si>
  <si>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</si>
  <si>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</si>
  <si>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</si>
  <si>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</si>
  <si>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</si>
  <si>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</si>
  <si>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</si>
  <si>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</si>
  <si>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</si>
  <si>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</si>
  <si>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</si>
  <si>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</si>
  <si>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</si>
  <si>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</si>
  <si>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</si>
  <si>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</si>
  <si>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</si>
  <si>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</si>
  <si>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</si>
  <si>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</si>
  <si>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</si>
  <si>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</si>
  <si>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</si>
  <si>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</si>
  <si>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</si>
  <si>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</si>
  <si>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</si>
  <si>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</si>
  <si>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</si>
  <si>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</si>
  <si>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</si>
  <si>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</si>
  <si>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</si>
  <si>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</si>
  <si>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</si>
  <si>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</si>
  <si>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</si>
  <si>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</si>
  <si>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</si>
  <si>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</si>
  <si>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</si>
  <si>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</si>
  <si>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</si>
  <si>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</si>
  <si>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</si>
  <si>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</si>
  <si>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</si>
  <si>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</si>
  <si>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</si>
  <si>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</si>
  <si>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</si>
  <si>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</si>
  <si>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</si>
  <si>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</si>
  <si>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</si>
  <si>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</si>
  <si>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</si>
  <si>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</si>
  <si>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</si>
  <si>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</si>
  <si>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</si>
  <si>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</si>
  <si>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</si>
  <si>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</si>
  <si>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</si>
  <si>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</si>
  <si>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</si>
  <si>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</si>
  <si>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</si>
  <si>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</si>
  <si>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</si>
  <si>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</si>
  <si>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</si>
  <si>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</si>
  <si>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</si>
  <si>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</si>
  <si>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</si>
  <si>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</si>
  <si>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</si>
  <si>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</si>
  <si>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</si>
  <si>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</si>
  <si>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</si>
  <si>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</si>
  <si>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</si>
  <si>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</si>
  <si>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</si>
  <si>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</si>
  <si>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</si>
  <si>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</si>
  <si>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</si>
  <si>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</si>
  <si>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</si>
  <si>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</si>
  <si>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</si>
  <si>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</si>
  <si>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</si>
  <si>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</si>
  <si>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</si>
  <si>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</si>
  <si>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</si>
  <si>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</si>
  <si>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</si>
  <si>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</si>
  <si>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</si>
  <si>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</si>
  <si>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</si>
  <si>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</si>
  <si>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</si>
  <si>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</si>
  <si>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</si>
  <si>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</si>
  <si>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</si>
  <si>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</si>
  <si>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</si>
  <si>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</si>
  <si>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</si>
  <si>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</si>
  <si>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</si>
  <si>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</si>
  <si>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</si>
  <si>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</si>
  <si>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</si>
  <si>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</si>
  <si>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</si>
  <si>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</si>
  <si>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</si>
  <si>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</si>
  <si>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</si>
  <si>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</si>
  <si>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</si>
  <si>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</si>
  <si>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</si>
  <si>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</si>
  <si>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</si>
  <si>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</si>
  <si>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</si>
  <si>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</si>
  <si>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</si>
  <si>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</si>
  <si>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</si>
  <si>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</si>
  <si>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</si>
  <si>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</si>
  <si>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</si>
  <si>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</si>
  <si>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</si>
  <si>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</si>
  <si>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</si>
  <si>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</si>
  <si>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</si>
  <si>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</si>
  <si>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</si>
  <si>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</si>
  <si>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</si>
  <si>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</si>
  <si>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</si>
  <si>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</si>
  <si>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</si>
  <si>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</si>
  <si>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</si>
  <si>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</si>
  <si>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</si>
  <si>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</si>
  <si>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</si>
  <si>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</si>
  <si>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</si>
  <si>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</si>
  <si>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</si>
  <si>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</si>
  <si>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</si>
  <si>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</si>
  <si>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</si>
  <si>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</si>
  <si>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</si>
  <si>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</si>
  <si>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</si>
  <si>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</si>
  <si>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</si>
  <si>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</si>
  <si>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</si>
  <si>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</si>
  <si>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</si>
  <si>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</si>
  <si>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</si>
  <si>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</si>
  <si>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</si>
  <si>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</si>
  <si>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</si>
  <si>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</si>
  <si>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</si>
  <si>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</si>
  <si>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</si>
  <si>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</si>
  <si>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</si>
  <si>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</si>
  <si>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</si>
  <si>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</si>
  <si>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</si>
  <si>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</si>
  <si>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</si>
  <si>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</si>
  <si>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</si>
  <si>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</si>
  <si>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</si>
  <si>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</si>
  <si>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</si>
  <si>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</si>
  <si>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</si>
  <si>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</si>
  <si>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</si>
  <si>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</si>
  <si>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</si>
  <si>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</si>
  <si>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</si>
  <si>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</si>
  <si>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</si>
  <si>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</si>
  <si>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</si>
  <si>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</si>
  <si>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</si>
  <si>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</si>
  <si>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</si>
  <si>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</si>
  <si>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</si>
  <si>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</si>
  <si>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</si>
  <si>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</si>
  <si>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</si>
  <si>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</si>
  <si>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</si>
  <si>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</si>
  <si>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</si>
  <si>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</si>
  <si>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</si>
  <si>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</si>
  <si>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</si>
  <si>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</si>
  <si>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</si>
  <si>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</si>
  <si>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</si>
  <si>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</si>
  <si>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</si>
  <si>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</si>
  <si>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</si>
  <si>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</si>
  <si>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</si>
  <si>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</si>
  <si>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</si>
  <si>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</si>
  <si>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</si>
  <si>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</si>
  <si>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</si>
  <si>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</si>
  <si>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</si>
  <si>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</si>
  <si>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</si>
  <si>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</si>
  <si>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</si>
  <si>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</si>
  <si>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</si>
  <si>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</si>
  <si>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</si>
  <si>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</si>
  <si>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</si>
  <si>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</si>
  <si>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</si>
  <si>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</si>
  <si>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</si>
  <si>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</si>
  <si>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</si>
  <si>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</si>
  <si>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</si>
  <si>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</si>
  <si>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</si>
  <si>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</si>
  <si>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</si>
  <si>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</si>
  <si>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</si>
  <si>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</si>
  <si>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</si>
  <si>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</si>
  <si>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</si>
  <si>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</si>
  <si>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</si>
  <si>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</si>
  <si>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</si>
  <si>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</si>
  <si>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</si>
  <si>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</si>
  <si>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</si>
  <si>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</si>
  <si>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</si>
  <si>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</si>
  <si>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</si>
  <si>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</si>
  <si>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</si>
  <si>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</si>
  <si>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</si>
  <si>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</si>
  <si>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</si>
  <si>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</si>
  <si>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</si>
  <si>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</si>
  <si>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</si>
  <si>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</si>
  <si>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</si>
  <si>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</si>
  <si>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</si>
  <si>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</si>
  <si>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</si>
  <si>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</si>
  <si>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</si>
  <si>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</si>
  <si>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</si>
  <si>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</si>
  <si>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</si>
  <si>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</si>
  <si>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</si>
  <si>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</si>
  <si>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</si>
  <si>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</si>
  <si>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</si>
  <si>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</si>
  <si>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</si>
  <si>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</si>
  <si>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</si>
  <si>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</si>
  <si>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</si>
  <si>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</si>
  <si>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</si>
  <si>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</si>
  <si>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</si>
  <si>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</si>
  <si>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</si>
  <si>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</si>
  <si>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</si>
  <si>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</si>
  <si>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</si>
  <si>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</si>
  <si>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</si>
  <si>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</si>
  <si>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</si>
  <si>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</si>
  <si>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</si>
  <si>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</si>
  <si>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</si>
  <si>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</si>
  <si>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</si>
  <si>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</si>
  <si>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</si>
  <si>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</si>
  <si>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</si>
  <si>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</si>
  <si>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</si>
  <si>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</si>
  <si>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</si>
  <si>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</si>
  <si>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</si>
  <si>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</si>
  <si>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</si>
  <si>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</si>
  <si>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</si>
  <si>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</si>
  <si>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</si>
  <si>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</si>
  <si>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</si>
  <si>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</si>
  <si>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</si>
  <si>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</si>
  <si>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</si>
  <si>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</si>
  <si>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</si>
  <si>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</si>
  <si>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</si>
  <si>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</si>
  <si>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</si>
  <si>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</si>
  <si>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</si>
  <si>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</si>
  <si>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</si>
  <si>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</si>
  <si>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</si>
  <si>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</si>
  <si>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</si>
  <si>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</si>
  <si>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</si>
  <si>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</si>
  <si>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</si>
  <si>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</si>
  <si>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</si>
  <si>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</si>
  <si>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</si>
  <si>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</si>
  <si>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</si>
  <si>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</si>
  <si>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</si>
  <si>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</si>
  <si>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</si>
  <si>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</si>
  <si>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</si>
  <si>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</si>
  <si>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</si>
  <si>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</si>
  <si>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</si>
  <si>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</si>
  <si>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</si>
  <si>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</si>
  <si>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</si>
  <si>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</si>
  <si>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</si>
  <si>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</si>
  <si>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</si>
  <si>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</si>
  <si>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</si>
  <si>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</si>
  <si>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</si>
  <si>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</si>
  <si>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</si>
  <si>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</si>
  <si>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</si>
  <si>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</si>
  <si>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</si>
  <si>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</si>
  <si>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</si>
  <si>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</si>
  <si>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</si>
  <si>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</si>
  <si>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</si>
  <si>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</si>
  <si>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</si>
  <si>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</si>
  <si>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</si>
  <si>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</si>
  <si>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</si>
  <si>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</si>
  <si>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</si>
  <si>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</si>
  <si>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</si>
  <si>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</si>
  <si>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</si>
  <si>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</si>
  <si>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</si>
  <si>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</si>
  <si>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</si>
  <si>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</si>
  <si>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</si>
  <si>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</si>
  <si>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</si>
  <si>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</si>
  <si>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</si>
  <si>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</si>
  <si>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</si>
  <si>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</si>
  <si>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</si>
  <si>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</si>
  <si>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</si>
  <si>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</si>
  <si>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</si>
  <si>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</si>
  <si>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</si>
  <si>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</si>
  <si>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</si>
  <si>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</si>
  <si>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</si>
  <si>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</si>
  <si>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</si>
  <si>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</si>
  <si>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</si>
  <si>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</si>
  <si>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</si>
  <si>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</si>
  <si>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</si>
  <si>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</si>
  <si>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</si>
  <si>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</si>
  <si>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</si>
  <si>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</si>
  <si>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</si>
  <si>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</si>
  <si>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</si>
  <si>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</si>
  <si>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</si>
  <si>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</si>
  <si>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</si>
  <si>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</si>
  <si>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</si>
  <si>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</si>
  <si>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</si>
  <si>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</si>
  <si>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</si>
  <si>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</si>
  <si>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</si>
  <si>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</si>
  <si>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</si>
  <si>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</si>
  <si>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</si>
  <si>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</si>
  <si>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</si>
  <si>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</si>
  <si>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</si>
  <si>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</si>
  <si>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</si>
  <si>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</si>
  <si>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</si>
  <si>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</si>
  <si>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</si>
  <si>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</si>
  <si>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</si>
  <si>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</si>
  <si>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</si>
  <si>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</si>
  <si>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</si>
  <si>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</si>
  <si>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</si>
  <si>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</si>
  <si>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</si>
  <si>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</si>
  <si>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</si>
  <si>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</si>
  <si>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</si>
  <si>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</si>
  <si>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</si>
  <si>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</si>
  <si>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</si>
  <si>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</si>
  <si>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</si>
  <si>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</si>
  <si>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</si>
  <si>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</si>
  <si>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</si>
  <si>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</si>
  <si>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</si>
  <si>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</si>
  <si>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</si>
  <si>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</si>
  <si>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</si>
  <si>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</si>
  <si>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</si>
  <si>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</si>
  <si>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</si>
  <si>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</si>
  <si>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</si>
  <si>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</si>
  <si>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</si>
  <si>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</si>
  <si>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</si>
  <si>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</si>
  <si>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</si>
  <si>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</si>
  <si>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</si>
  <si>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</si>
  <si>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</si>
  <si>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</si>
  <si>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</si>
  <si>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</si>
  <si>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</si>
  <si>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</si>
  <si>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</si>
  <si>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</si>
  <si>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</si>
  <si>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</si>
  <si>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</si>
  <si>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</si>
  <si>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</si>
  <si>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</si>
  <si>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</si>
  <si>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</si>
  <si>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</si>
  <si>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</si>
  <si>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</si>
  <si>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</si>
  <si>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</si>
  <si>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</si>
  <si>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</si>
  <si>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</si>
  <si>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</si>
  <si>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</si>
  <si>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</si>
  <si>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</si>
  <si>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</si>
  <si>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</si>
  <si>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</si>
  <si>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</si>
  <si>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</si>
  <si>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</si>
  <si>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</si>
  <si>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</si>
  <si>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</si>
  <si>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</si>
  <si>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</si>
  <si>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</si>
  <si>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</si>
  <si>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</si>
  <si>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</si>
  <si>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</si>
  <si>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</si>
  <si>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</si>
  <si>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</si>
  <si>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</si>
  <si>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</si>
  <si>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</si>
  <si>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</si>
  <si>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</si>
  <si>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</si>
  <si>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</si>
  <si>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</si>
  <si>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</si>
  <si>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</si>
  <si>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</si>
  <si>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</si>
  <si>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</si>
  <si>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</si>
  <si>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</si>
  <si>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</si>
  <si>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</si>
  <si>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</si>
  <si>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</si>
  <si>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</si>
  <si>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</si>
  <si>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</si>
  <si>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</si>
  <si>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</si>
  <si>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</si>
  <si>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</si>
  <si>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</si>
  <si>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</si>
  <si>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</si>
  <si>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</si>
  <si>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</si>
  <si>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</si>
  <si>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</si>
  <si>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</si>
  <si>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</si>
  <si>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</si>
  <si>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</si>
  <si>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</si>
  <si>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</si>
  <si>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</si>
  <si>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</si>
  <si>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</si>
  <si>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</si>
  <si>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</si>
  <si>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</si>
  <si>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</si>
  <si>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</si>
  <si>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</si>
  <si>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</si>
  <si>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</si>
  <si>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</si>
  <si>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</si>
  <si>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</si>
  <si>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</si>
  <si>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</si>
  <si>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</si>
  <si>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</si>
  <si>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</si>
  <si>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</si>
  <si>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</si>
  <si>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</si>
  <si>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</si>
  <si>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</si>
  <si>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</si>
  <si>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</si>
  <si>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</si>
  <si>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</si>
  <si>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</si>
  <si>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</si>
  <si>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</si>
  <si>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</si>
  <si>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</si>
  <si>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</si>
  <si>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</si>
  <si>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</si>
  <si>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</si>
  <si>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</si>
  <si>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</si>
  <si>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</si>
  <si>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</si>
  <si>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</si>
  <si>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</si>
  <si>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</si>
  <si>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</si>
  <si>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</si>
  <si>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</si>
  <si>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</si>
  <si>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</si>
  <si>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</si>
  <si>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</si>
  <si>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</si>
  <si>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</si>
  <si>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</si>
  <si>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</si>
  <si>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</si>
  <si>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</si>
  <si>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</si>
  <si>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</si>
  <si>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</si>
  <si>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</si>
  <si>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</si>
  <si>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</si>
  <si>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</si>
  <si>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</si>
  <si>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</si>
  <si>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</si>
  <si>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</si>
  <si>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</si>
  <si>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</si>
  <si>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</si>
  <si>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</si>
  <si>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</si>
  <si>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</si>
  <si>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</si>
  <si>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</si>
  <si>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</si>
  <si>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</si>
  <si>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</si>
  <si>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</si>
  <si>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</si>
  <si>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</si>
  <si>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</si>
  <si>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</si>
  <si>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</si>
  <si>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</si>
  <si>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</si>
  <si>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</si>
  <si>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</si>
  <si>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</si>
  <si>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</si>
  <si>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</si>
  <si>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</si>
  <si>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</si>
  <si>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</si>
  <si>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</si>
  <si>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</si>
  <si>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</si>
  <si>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</si>
  <si>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</si>
  <si>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</si>
  <si>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</si>
  <si>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</si>
  <si>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</si>
  <si>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</si>
  <si>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</si>
  <si>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</si>
  <si>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</si>
  <si>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</si>
  <si>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</si>
  <si>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</si>
  <si>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</si>
  <si>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</si>
  <si>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</si>
  <si>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</si>
  <si>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</si>
  <si>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</si>
  <si>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</si>
  <si>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</si>
  <si>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</si>
  <si>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</si>
  <si>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</si>
  <si>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</si>
  <si>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</si>
  <si>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</si>
  <si>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</si>
  <si>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</si>
  <si>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</si>
  <si>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</si>
  <si>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</si>
  <si>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</si>
  <si>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</si>
  <si>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</si>
  <si>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</si>
  <si>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</si>
  <si>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</si>
  <si>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</si>
  <si>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</si>
  <si>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</si>
  <si>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</si>
  <si>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</si>
  <si>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</si>
  <si>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</si>
  <si>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</si>
  <si>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</si>
  <si>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</si>
  <si>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</si>
  <si>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</si>
  <si>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</si>
  <si>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</si>
  <si>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</si>
  <si>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</si>
  <si>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</si>
  <si>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</si>
  <si>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</si>
  <si>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</si>
  <si>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</si>
  <si>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</si>
  <si>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</si>
  <si>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</si>
  <si>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</si>
  <si>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</si>
  <si>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</si>
  <si>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</si>
  <si>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</si>
  <si>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</si>
  <si>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</si>
  <si>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</si>
  <si>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</si>
  <si>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</si>
  <si>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</si>
  <si>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</si>
  <si>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</si>
  <si>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</si>
  <si>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</si>
  <si>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</si>
  <si>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</si>
  <si>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</si>
  <si>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</si>
  <si>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</si>
  <si>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</si>
  <si>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</si>
  <si>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</si>
  <si>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</si>
  <si>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</si>
  <si>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</si>
  <si>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</si>
  <si>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</si>
  <si>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</si>
  <si>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</si>
  <si>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</si>
  <si>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</si>
  <si>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</si>
  <si>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</si>
  <si>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</si>
  <si>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</si>
  <si>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</si>
  <si>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</si>
  <si>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</si>
  <si>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</si>
  <si>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</si>
  <si>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</si>
  <si>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</si>
  <si>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</si>
  <si>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</si>
  <si>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</si>
  <si>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</si>
  <si>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</si>
  <si>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</si>
  <si>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</si>
  <si>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</si>
  <si>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</si>
  <si>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</si>
  <si>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</si>
  <si>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</si>
  <si>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</si>
  <si>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</si>
  <si>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</si>
  <si>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</si>
  <si>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</si>
  <si>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</si>
  <si>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</si>
  <si>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</si>
  <si>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</si>
  <si>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</si>
  <si>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</si>
  <si>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</si>
  <si>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</si>
  <si>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</si>
  <si>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</si>
  <si>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</si>
  <si>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</si>
  <si>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</si>
  <si>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</si>
  <si>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</si>
  <si>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</si>
  <si>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</si>
  <si>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</si>
  <si>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</si>
  <si>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</si>
  <si>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</si>
  <si>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</si>
  <si>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</si>
  <si>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</si>
  <si>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</si>
  <si>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</si>
  <si>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</si>
  <si>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</si>
  <si>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</si>
  <si>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</si>
  <si>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</si>
  <si>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</si>
  <si>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</si>
  <si>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</si>
  <si>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</si>
  <si>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</si>
  <si>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</si>
  <si>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</si>
  <si>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</si>
  <si>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</si>
  <si>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</si>
  <si>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</si>
  <si>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</si>
  <si>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</si>
  <si>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</si>
  <si>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</si>
  <si>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</si>
  <si>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</si>
  <si>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</si>
  <si>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</si>
  <si>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</si>
  <si>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</si>
  <si>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</si>
  <si>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</si>
  <si>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</si>
  <si>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</si>
  <si>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</si>
  <si>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</si>
  <si>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</si>
  <si>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</si>
  <si>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</si>
  <si>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</si>
  <si>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</si>
  <si>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</si>
  <si>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</si>
  <si>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</si>
  <si>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</si>
  <si>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</si>
  <si>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</si>
  <si>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</si>
  <si>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</si>
  <si>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</si>
  <si>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</si>
  <si>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</si>
  <si>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</si>
  <si>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</si>
  <si>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</si>
  <si>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</si>
  <si>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</si>
  <si>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</si>
  <si>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</si>
  <si>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</si>
  <si>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</si>
  <si>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</si>
  <si>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</si>
  <si>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</si>
  <si>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</si>
  <si>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</si>
  <si>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</si>
  <si>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</si>
  <si>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</si>
  <si>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</si>
  <si>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</si>
  <si>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</si>
  <si>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</si>
  <si>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</si>
  <si>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</si>
  <si>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</si>
  <si>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</si>
  <si>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</si>
  <si>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</si>
  <si>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</si>
  <si>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</si>
  <si>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</si>
  <si>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</si>
  <si>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</si>
  <si>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</si>
  <si>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</si>
  <si>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</si>
  <si>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</si>
  <si>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</si>
  <si>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</si>
  <si>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</si>
  <si>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</si>
  <si>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</si>
  <si>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</si>
  <si>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</si>
  <si>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</si>
  <si>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</si>
  <si>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</si>
  <si>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</si>
  <si>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</si>
  <si>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</si>
  <si>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</si>
  <si>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</si>
  <si>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</si>
  <si>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</si>
  <si>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</si>
  <si>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</si>
  <si>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</si>
  <si>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</si>
  <si>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</si>
  <si>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</si>
  <si>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</si>
  <si>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</si>
  <si>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</si>
  <si>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</si>
  <si>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</si>
  <si>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</si>
  <si>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</si>
  <si>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</si>
  <si>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</si>
  <si>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</si>
  <si>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</si>
  <si>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</si>
  <si>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</si>
  <si>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</si>
  <si>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</si>
  <si>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</si>
  <si>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</si>
  <si>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</si>
  <si>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</si>
  <si>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</si>
  <si>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</si>
  <si>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</si>
  <si>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</si>
  <si>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</si>
  <si>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</si>
  <si>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</si>
  <si>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</si>
  <si>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</si>
  <si>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</si>
  <si>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</si>
  <si>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</si>
  <si>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</si>
  <si>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</si>
  <si>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</si>
  <si>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</si>
  <si>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</si>
  <si>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</si>
  <si>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</si>
  <si>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</si>
  <si>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</si>
  <si>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</si>
  <si>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</si>
  <si>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</si>
  <si>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</si>
  <si>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</si>
  <si>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</si>
  <si>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</si>
  <si>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</si>
  <si>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</si>
  <si>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</si>
  <si>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</si>
  <si>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</si>
  <si>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</si>
  <si>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</si>
  <si>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</si>
  <si>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</si>
  <si>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</si>
  <si>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</si>
  <si>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</si>
  <si>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</si>
  <si>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</si>
  <si>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</si>
  <si>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</si>
  <si>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</si>
  <si>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</si>
  <si>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</si>
  <si>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</si>
  <si>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</si>
  <si>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</si>
  <si>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</si>
  <si>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</si>
  <si>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</si>
  <si>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</si>
  <si>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</si>
  <si>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</si>
  <si>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</si>
  <si>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</si>
  <si>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</si>
  <si>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</si>
  <si>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</si>
  <si>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</si>
  <si>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</si>
  <si>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</si>
  <si>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</si>
  <si>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</si>
  <si>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</si>
  <si>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</si>
  <si>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</si>
  <si>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</si>
  <si>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</si>
  <si>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</si>
  <si>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</si>
  <si>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</si>
  <si>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</si>
  <si>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</si>
  <si>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</si>
  <si>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</si>
  <si>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</si>
  <si>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</si>
  <si>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</si>
  <si>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</si>
  <si>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</si>
  <si>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</si>
  <si>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</si>
  <si>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</si>
  <si>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</si>
  <si>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</si>
  <si>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</si>
  <si>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</si>
  <si>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</si>
  <si>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</si>
  <si>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</si>
  <si>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</si>
  <si>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</si>
  <si>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</si>
  <si>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</si>
  <si>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</si>
  <si>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</si>
  <si>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</si>
  <si>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</si>
  <si>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</si>
  <si>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</si>
  <si>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</si>
  <si>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</si>
  <si>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</si>
  <si>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</si>
  <si>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</si>
  <si>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</si>
  <si>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</si>
  <si>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</si>
  <si>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</si>
  <si>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</si>
  <si>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</si>
  <si>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</si>
  <si>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</si>
  <si>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</si>
  <si>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</si>
  <si>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</si>
  <si>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</si>
  <si>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</si>
  <si>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</si>
  <si>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</si>
  <si>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</si>
  <si>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</si>
  <si>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</si>
  <si>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</si>
  <si>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</si>
  <si>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</si>
  <si>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</si>
  <si>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</si>
  <si>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</si>
  <si>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</si>
  <si>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</si>
  <si>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</si>
  <si>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</si>
  <si>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</si>
  <si>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</si>
  <si>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</si>
  <si>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</si>
  <si>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</si>
  <si>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</si>
  <si>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</si>
  <si>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</si>
  <si>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</si>
  <si>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</si>
  <si>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</si>
  <si>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</si>
  <si>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</si>
  <si>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</si>
  <si>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</si>
  <si>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</si>
  <si>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</si>
  <si>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</si>
  <si>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</si>
  <si>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</si>
  <si>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</si>
  <si>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</si>
  <si>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</si>
  <si>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</si>
  <si>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</si>
  <si>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</si>
  <si>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</si>
  <si>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</si>
  <si>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</si>
  <si>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</si>
  <si>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</si>
  <si>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</si>
  <si>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</si>
  <si>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</si>
  <si>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</si>
  <si>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</si>
  <si>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</si>
  <si>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</si>
  <si>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</si>
  <si>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</si>
  <si>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</si>
  <si>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</si>
  <si>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</si>
  <si>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</si>
  <si>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</si>
  <si>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</si>
  <si>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</si>
  <si>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</si>
  <si>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</si>
  <si>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</si>
  <si>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</si>
  <si>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</si>
  <si>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</si>
  <si>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</si>
  <si>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</si>
  <si>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</si>
  <si>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</si>
  <si>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</si>
  <si>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</si>
  <si>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</si>
  <si>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</si>
  <si>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</si>
  <si>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</si>
  <si>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</si>
  <si>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</si>
  <si>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</si>
  <si>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</si>
  <si>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</si>
  <si>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</si>
  <si>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</si>
  <si>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</si>
  <si>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</si>
  <si>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</si>
  <si>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</si>
  <si>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</si>
  <si>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</si>
  <si>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</si>
  <si>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</si>
  <si>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</si>
  <si>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</si>
  <si>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</si>
  <si>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</si>
  <si>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</si>
  <si>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</si>
  <si>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</si>
  <si>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</si>
  <si>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</si>
  <si>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</si>
  <si>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</si>
  <si>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</si>
  <si>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</si>
  <si>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</si>
  <si>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</si>
  <si>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</si>
  <si>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</si>
  <si>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</si>
  <si>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</si>
  <si>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</si>
  <si>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</si>
  <si>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</si>
  <si>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</si>
  <si>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</si>
  <si>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</si>
  <si>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</si>
  <si>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</si>
  <si>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</si>
  <si>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</si>
  <si>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</si>
  <si>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</si>
  <si>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</si>
  <si>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</si>
  <si>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</si>
  <si>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</si>
  <si>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</si>
  <si>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</si>
  <si>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</si>
  <si>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</si>
  <si>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</si>
  <si>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</si>
  <si>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</si>
  <si>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</si>
  <si>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</si>
  <si>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</si>
  <si>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</si>
  <si>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</si>
  <si>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</si>
  <si>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</si>
  <si>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</si>
  <si>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</si>
  <si>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</si>
  <si>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</si>
  <si>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</si>
  <si>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</si>
  <si>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</si>
  <si>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</si>
  <si>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</si>
  <si>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</si>
  <si>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</si>
  <si>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</si>
  <si>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</si>
  <si>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</si>
  <si>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</si>
  <si>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</si>
  <si>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</si>
  <si>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</si>
  <si>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</si>
  <si>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</si>
  <si>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</si>
  <si>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</si>
  <si>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</si>
  <si>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</si>
  <si>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</si>
  <si>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</si>
  <si>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</si>
  <si>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</si>
  <si>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</si>
  <si>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</si>
  <si>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</si>
  <si>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</si>
  <si>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</si>
  <si>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</si>
  <si>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</si>
  <si>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</si>
  <si>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</si>
  <si>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</si>
  <si>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</si>
  <si>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</si>
  <si>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</si>
  <si>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</si>
  <si>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</si>
  <si>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</si>
  <si>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</si>
  <si>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</si>
  <si>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</si>
  <si>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</si>
  <si>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</si>
  <si>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</si>
  <si>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</si>
  <si>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</si>
  <si>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</si>
  <si>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</si>
  <si>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</si>
  <si>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</si>
  <si>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</si>
  <si>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</si>
  <si>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</si>
  <si>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</si>
  <si>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</si>
  <si>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</si>
  <si>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</si>
  <si>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</si>
  <si>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</si>
  <si>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</si>
  <si>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</si>
  <si>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</si>
  <si>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</si>
  <si>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</si>
  <si>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</si>
  <si>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</si>
  <si>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</si>
  <si>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</si>
  <si>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</si>
  <si>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</si>
  <si>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</si>
  <si>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</si>
  <si>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</si>
  <si>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</si>
  <si>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</si>
  <si>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</si>
  <si>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</si>
  <si>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</si>
  <si>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</si>
  <si>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</si>
  <si>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</si>
  <si>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</si>
  <si>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</si>
  <si>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</si>
  <si>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</si>
  <si>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</si>
  <si>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</si>
  <si>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</si>
  <si>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</si>
  <si>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</si>
  <si>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</si>
  <si>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</si>
  <si>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</si>
  <si>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</si>
  <si>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</si>
  <si>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</si>
  <si>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</si>
  <si>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</si>
  <si>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</si>
  <si>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</si>
  <si>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</si>
  <si>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</si>
  <si>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</si>
  <si>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</si>
  <si>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</si>
  <si>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</si>
  <si>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</si>
  <si>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</si>
  <si>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</si>
  <si>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</si>
  <si>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</si>
  <si>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</si>
  <si>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</si>
  <si>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</si>
  <si>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</si>
  <si>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</si>
  <si>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</si>
  <si>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</si>
  <si>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</si>
  <si>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</si>
  <si>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</si>
  <si>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</si>
  <si>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</si>
  <si>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</si>
  <si>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</si>
  <si>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</si>
  <si>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</si>
  <si>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</si>
  <si>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</si>
  <si>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</si>
  <si>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</si>
  <si>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</si>
  <si>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</si>
  <si>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</si>
  <si>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</si>
  <si>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</si>
  <si>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</si>
  <si>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</si>
  <si>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</si>
  <si>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</si>
  <si>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</si>
  <si>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</si>
  <si>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</si>
  <si>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</si>
  <si>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</si>
  <si>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</si>
  <si>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</si>
  <si>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</si>
  <si>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</si>
  <si>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</si>
  <si>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</si>
  <si>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</si>
  <si>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</si>
  <si>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</si>
  <si>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</si>
  <si>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</si>
  <si>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</si>
  <si>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</si>
  <si>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</si>
  <si>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</si>
  <si>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</si>
  <si>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</si>
  <si>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</si>
  <si>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</si>
  <si>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</si>
  <si>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</si>
  <si>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</si>
  <si>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</si>
  <si>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</si>
  <si>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</si>
  <si>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</si>
  <si>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</si>
  <si>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</si>
  <si>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</si>
  <si>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</si>
  <si>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</si>
  <si>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</si>
  <si>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</si>
  <si>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</si>
  <si>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</si>
  <si>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</si>
  <si>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</si>
  <si>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</si>
  <si>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</si>
  <si>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</si>
  <si>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</si>
  <si>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</si>
  <si>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</si>
  <si>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</si>
  <si>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</si>
  <si>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</si>
  <si>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</si>
  <si>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</si>
  <si>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</si>
  <si>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</si>
  <si>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</si>
  <si>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</si>
  <si>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</si>
  <si>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</si>
  <si>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</si>
  <si>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</si>
  <si>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</si>
  <si>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</si>
  <si>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</si>
  <si>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</si>
  <si>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</si>
  <si>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</si>
  <si>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</si>
  <si>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</si>
  <si>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</si>
  <si>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</si>
  <si>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</si>
  <si>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</si>
  <si>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</si>
  <si>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</si>
  <si>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</si>
  <si>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</si>
  <si>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</si>
  <si>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</si>
  <si>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</si>
  <si>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</si>
  <si>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</si>
  <si>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</si>
  <si>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</si>
  <si>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</si>
  <si>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</si>
  <si>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</si>
  <si>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</si>
  <si>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</si>
  <si>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</si>
  <si>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</si>
  <si>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</si>
  <si>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</si>
  <si>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</si>
  <si>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</si>
  <si>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</si>
  <si>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</si>
  <si>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</si>
  <si>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</si>
  <si>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</si>
  <si>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</si>
  <si>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</si>
  <si>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</si>
  <si>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</si>
  <si>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</si>
  <si>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</si>
  <si>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</si>
  <si>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</si>
  <si>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</si>
  <si>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</si>
  <si>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</si>
  <si>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</si>
  <si>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</si>
  <si>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</si>
  <si>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</si>
  <si>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</si>
  <si>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</si>
  <si>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</si>
  <si>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</si>
  <si>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</si>
  <si>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</si>
  <si>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</si>
  <si>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</si>
  <si>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</si>
  <si>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</si>
  <si>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</si>
  <si>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</si>
  <si>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</si>
  <si>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</si>
  <si>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</si>
  <si>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</si>
  <si>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</si>
  <si>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</si>
  <si>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</si>
  <si>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</si>
  <si>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</si>
  <si>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</si>
  <si>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</si>
  <si>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</si>
  <si>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</si>
  <si>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</si>
  <si>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</si>
  <si>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</si>
  <si>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</si>
  <si>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</si>
  <si>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</si>
  <si>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</si>
  <si>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</si>
  <si>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</si>
  <si>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</si>
  <si>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</si>
  <si>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</si>
  <si>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</si>
  <si>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</si>
  <si>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</si>
  <si>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</si>
  <si>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</si>
  <si>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</si>
  <si>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</si>
  <si>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</si>
  <si>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</si>
  <si>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</si>
  <si>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</si>
  <si>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</si>
  <si>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</si>
  <si>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</si>
  <si>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</si>
  <si>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</si>
  <si>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</si>
  <si>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</si>
  <si>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</si>
  <si>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</si>
  <si>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</si>
  <si>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</si>
  <si>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</si>
  <si>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</si>
  <si>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</si>
  <si>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</si>
  <si>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</si>
  <si>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</si>
  <si>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</si>
  <si>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</si>
  <si>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</si>
  <si>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</si>
  <si>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</si>
  <si>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</si>
  <si>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</si>
  <si>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</si>
  <si>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</si>
  <si>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</si>
  <si>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</si>
  <si>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</si>
  <si>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</si>
  <si>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</si>
  <si>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</si>
  <si>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</si>
  <si>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</si>
  <si>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</si>
  <si>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</si>
  <si>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</si>
  <si>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</si>
  <si>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</si>
  <si>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</si>
  <si>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</si>
  <si>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</si>
  <si>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</si>
  <si>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</si>
  <si>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</si>
  <si>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</si>
  <si>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</si>
  <si>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</si>
  <si>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</si>
  <si>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</si>
  <si>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</si>
  <si>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</si>
  <si>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</si>
  <si>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</si>
  <si>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</si>
  <si>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</si>
  <si>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</si>
  <si>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</si>
  <si>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</si>
  <si>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</si>
  <si>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</si>
  <si>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</si>
  <si>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</si>
  <si>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</si>
  <si>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</si>
  <si>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</si>
  <si>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</si>
  <si>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</si>
  <si>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</si>
  <si>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</si>
  <si>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</si>
  <si>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</si>
  <si>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</si>
  <si>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</si>
  <si>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</si>
  <si>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</si>
  <si>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</si>
  <si>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</si>
  <si>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</si>
  <si>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</si>
  <si>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</si>
  <si>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</si>
  <si>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</si>
  <si>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</si>
  <si>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</si>
  <si>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</si>
  <si>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</si>
  <si>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</si>
  <si>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</si>
  <si>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</si>
  <si>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</si>
  <si>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</si>
  <si>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</si>
  <si>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</si>
  <si>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</si>
  <si>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</si>
  <si>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</si>
  <si>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</si>
  <si>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</si>
  <si>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</si>
  <si>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</si>
  <si>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</si>
  <si>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</si>
  <si>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</si>
  <si>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</si>
  <si>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</si>
  <si>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</si>
  <si>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</si>
  <si>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</si>
  <si>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</si>
  <si>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</si>
  <si>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</si>
  <si>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</si>
  <si>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</si>
  <si>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</si>
  <si>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</si>
  <si>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</si>
  <si>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</si>
  <si>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</si>
  <si>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</si>
  <si>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</si>
  <si>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</si>
  <si>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</si>
  <si>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</si>
  <si>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</si>
  <si>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</si>
  <si>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</si>
  <si>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</si>
  <si>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</si>
  <si>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</si>
  <si>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</si>
  <si>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</si>
  <si>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</si>
  <si>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</si>
  <si>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</si>
  <si>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</si>
  <si>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</si>
  <si>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</si>
  <si>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</si>
  <si>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</si>
  <si>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</si>
  <si>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</si>
  <si>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</si>
  <si>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</si>
  <si>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</si>
  <si>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</si>
  <si>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</si>
  <si>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</si>
  <si>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</si>
  <si>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</si>
  <si>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</si>
  <si>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</si>
  <si>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</si>
  <si>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</si>
  <si>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</si>
  <si>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</si>
  <si>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</si>
  <si>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</si>
  <si>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</si>
  <si>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</si>
  <si>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</si>
  <si>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</si>
  <si>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</si>
  <si>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</si>
  <si>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</si>
  <si>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</si>
  <si>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</si>
  <si>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</si>
  <si>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</si>
  <si>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</si>
  <si>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</si>
  <si>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</si>
  <si>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</si>
  <si>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</si>
  <si>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</si>
  <si>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</si>
  <si>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</si>
  <si>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</si>
  <si>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</si>
  <si>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</si>
  <si>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</si>
  <si>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</si>
  <si>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</si>
  <si>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</si>
  <si>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</si>
  <si>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</si>
  <si>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</si>
  <si>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</si>
  <si>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</si>
  <si>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</si>
  <si>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</si>
  <si>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</si>
  <si>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</si>
  <si>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</si>
  <si>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</si>
  <si>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</si>
  <si>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</si>
  <si>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</si>
  <si>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</si>
  <si>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</si>
  <si>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</si>
  <si>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</si>
  <si>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</si>
  <si>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</si>
  <si>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</si>
  <si>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</si>
  <si>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</si>
  <si>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</si>
  <si>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</si>
  <si>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</si>
  <si>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</si>
  <si>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</si>
  <si>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</si>
  <si>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</si>
  <si>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</si>
  <si>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</si>
  <si>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</si>
  <si>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</si>
  <si>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</si>
  <si>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</si>
  <si>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</si>
  <si>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</si>
  <si>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</si>
  <si>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</si>
  <si>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</si>
  <si>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</si>
  <si>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</si>
  <si>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</si>
  <si>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</si>
  <si>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</si>
  <si>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</si>
  <si>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</si>
  <si>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</si>
  <si>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</si>
  <si>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</si>
  <si>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</si>
  <si>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</si>
  <si>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</si>
  <si>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</si>
  <si>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</si>
  <si>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</si>
  <si>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</si>
  <si>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</si>
  <si>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</si>
  <si>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</si>
  <si>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</si>
  <si>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</si>
  <si>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</si>
  <si>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</si>
  <si>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</si>
  <si>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</si>
  <si>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</si>
  <si>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</si>
  <si>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</si>
  <si>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</si>
  <si>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</si>
  <si>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</si>
  <si>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</si>
  <si>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</si>
  <si>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</si>
  <si>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</si>
  <si>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</si>
  <si>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</si>
  <si>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</si>
  <si>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</si>
  <si>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</si>
  <si>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</si>
  <si>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</si>
  <si>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</si>
  <si>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</si>
  <si>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</si>
  <si>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</si>
  <si>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</si>
  <si>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</si>
  <si>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</si>
  <si>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</si>
  <si>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</si>
  <si>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</si>
  <si>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</si>
  <si>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</si>
  <si>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</si>
  <si>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</si>
  <si>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</si>
  <si>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</si>
  <si>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</si>
  <si>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</si>
  <si>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</si>
  <si>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</si>
  <si>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</si>
  <si>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</si>
  <si>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</si>
  <si>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</si>
  <si>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</si>
  <si>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</si>
  <si>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</si>
  <si>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</si>
  <si>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</si>
  <si>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</si>
  <si>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</si>
  <si>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</si>
  <si>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</si>
  <si>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</si>
  <si>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</si>
  <si>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</si>
  <si>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</si>
  <si>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</si>
  <si>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</si>
  <si>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</si>
  <si>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</si>
  <si>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</si>
  <si>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</si>
  <si>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</si>
  <si>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</si>
  <si>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</si>
  <si>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</si>
  <si>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</si>
  <si>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</si>
  <si>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</si>
  <si>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</si>
  <si>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</si>
  <si>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</si>
  <si>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</si>
  <si>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</si>
  <si>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</si>
  <si>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</si>
  <si>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</si>
  <si>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</si>
  <si>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</si>
  <si>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</si>
  <si>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</si>
  <si>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</si>
  <si>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</si>
  <si>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</si>
  <si>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</si>
  <si>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</si>
  <si>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</si>
  <si>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</si>
  <si>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</si>
  <si>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</si>
  <si>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</si>
  <si>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</si>
  <si>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</si>
  <si>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</si>
  <si>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</si>
  <si>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</si>
  <si>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</si>
  <si>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</si>
  <si>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</si>
  <si>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</si>
  <si>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</si>
  <si>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</si>
  <si>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</si>
  <si>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</si>
  <si>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</si>
  <si>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</si>
  <si>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</si>
  <si>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</si>
  <si>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</si>
  <si>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</si>
  <si>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</si>
  <si>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</si>
  <si>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</si>
  <si>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</si>
  <si>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</si>
  <si>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</si>
  <si>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</si>
  <si>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</si>
  <si>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</si>
  <si>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</si>
  <si>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</si>
  <si>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</si>
  <si>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</si>
  <si>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</si>
  <si>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</si>
  <si>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</si>
  <si>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</si>
  <si>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</si>
  <si>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</si>
  <si>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</si>
  <si>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</si>
  <si>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</si>
  <si>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</si>
  <si>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</si>
  <si>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</si>
  <si>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</si>
  <si>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</si>
  <si>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</si>
  <si>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</si>
  <si>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</si>
  <si>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</si>
  <si>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</si>
  <si>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</si>
  <si>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</si>
  <si>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</si>
  <si>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</si>
  <si>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</si>
  <si>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</si>
  <si>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</si>
  <si>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</si>
  <si>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</si>
  <si>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</si>
  <si>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</si>
  <si>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</si>
  <si>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</si>
  <si>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</si>
  <si>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</si>
  <si>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</si>
  <si>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</si>
  <si>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</si>
  <si>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</si>
  <si>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</si>
  <si>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</si>
  <si>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</si>
  <si>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</si>
  <si>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</si>
  <si>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</si>
  <si>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</si>
  <si>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</si>
  <si>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</si>
  <si>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</si>
  <si>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</si>
  <si>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</si>
  <si>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</si>
  <si>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</si>
  <si>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</si>
  <si>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</si>
  <si>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</si>
  <si>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</si>
  <si>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</si>
  <si>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</si>
  <si>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</si>
  <si>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</si>
  <si>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</si>
  <si>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</si>
  <si>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</si>
  <si>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</si>
  <si>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</si>
  <si>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</si>
  <si>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</si>
  <si>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</si>
  <si>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</si>
  <si>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</si>
  <si>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</si>
  <si>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</si>
  <si>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</si>
  <si>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</si>
  <si>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</si>
  <si>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</si>
  <si>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</si>
  <si>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</si>
  <si>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</si>
  <si>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</si>
  <si>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</si>
  <si>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</si>
  <si>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</si>
  <si>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</si>
  <si>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</si>
  <si>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</si>
  <si>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</si>
  <si>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</si>
  <si>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</si>
  <si>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</si>
  <si>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</si>
  <si>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</si>
  <si>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</si>
  <si>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</si>
  <si>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</si>
  <si>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</si>
  <si>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</si>
  <si>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</si>
  <si>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</si>
  <si>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</si>
  <si>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</si>
  <si>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</si>
  <si>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</si>
  <si>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</si>
  <si>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</si>
  <si>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</si>
  <si>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</si>
  <si>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</si>
  <si>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</si>
  <si>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</si>
  <si>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</si>
  <si>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</si>
  <si>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</si>
  <si>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</si>
  <si>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</si>
  <si>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</si>
  <si>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</si>
  <si>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</si>
  <si>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</si>
  <si>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</si>
  <si>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</si>
  <si>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</si>
  <si>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</si>
  <si>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</si>
  <si>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</si>
  <si>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</si>
  <si>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</si>
  <si>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</si>
  <si>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</si>
  <si>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</si>
  <si>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</si>
  <si>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</si>
  <si>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</si>
  <si>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</si>
  <si>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</si>
  <si>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</si>
  <si>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</si>
  <si>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</si>
  <si>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</si>
  <si>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</si>
  <si>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</si>
  <si>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</si>
  <si>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</si>
  <si>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</si>
  <si>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</si>
  <si>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</si>
  <si>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</si>
  <si>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</si>
  <si>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</si>
  <si>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</si>
  <si>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</si>
  <si>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</si>
  <si>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</si>
  <si>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</si>
  <si>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</si>
  <si>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</si>
  <si>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</si>
  <si>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</si>
  <si>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</si>
  <si>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</si>
  <si>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</si>
  <si>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</si>
  <si>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</si>
  <si>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</si>
  <si>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</si>
  <si>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</si>
  <si>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</si>
  <si>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</si>
  <si>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</si>
  <si>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</si>
  <si>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</si>
  <si>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</si>
  <si>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</si>
  <si>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</si>
  <si>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</si>
  <si>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</si>
  <si>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</si>
  <si>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</si>
  <si>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</si>
  <si>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</si>
  <si>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</si>
  <si>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</si>
  <si>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</si>
  <si>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</si>
  <si>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</si>
  <si>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</si>
  <si>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</si>
  <si>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</si>
  <si>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</si>
  <si>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</si>
  <si>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</si>
  <si>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</si>
  <si>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</si>
  <si>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</si>
  <si>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</si>
  <si>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</si>
  <si>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</si>
  <si>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</si>
  <si>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</si>
  <si>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</si>
  <si>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</si>
  <si>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</si>
  <si>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</si>
  <si>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</si>
  <si>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</si>
  <si>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</si>
  <si>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</si>
  <si>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</si>
  <si>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</si>
  <si>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</si>
  <si>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</si>
  <si>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</si>
  <si>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</si>
  <si>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</si>
  <si>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</si>
  <si>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</si>
  <si>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</si>
  <si>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</si>
  <si>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</si>
  <si>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</si>
  <si>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</si>
  <si>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</si>
  <si>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</si>
  <si>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</si>
  <si>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</si>
  <si>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</si>
  <si>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</si>
  <si>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</si>
  <si>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</si>
  <si>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</si>
  <si>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</si>
  <si>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</si>
  <si>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</si>
  <si>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</si>
  <si>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</si>
  <si>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</si>
  <si>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</si>
  <si>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</si>
  <si>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</si>
  <si>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</si>
  <si>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</si>
  <si>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</si>
  <si>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</si>
  <si>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</si>
  <si>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</si>
  <si>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</si>
  <si>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</si>
  <si>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</si>
  <si>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</si>
  <si>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</si>
  <si>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</si>
  <si>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</si>
  <si>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</si>
  <si>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</si>
  <si>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</si>
  <si>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</si>
  <si>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</si>
  <si>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</si>
  <si>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</si>
  <si>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</si>
  <si>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</si>
  <si>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</si>
  <si>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</si>
  <si>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</si>
  <si>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</si>
  <si>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</si>
  <si>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</si>
  <si>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</si>
  <si>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</si>
  <si>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</si>
  <si>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</si>
  <si>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</si>
  <si>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</si>
  <si>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</si>
  <si>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</si>
  <si>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</si>
  <si>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</si>
  <si>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</si>
  <si>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</si>
  <si>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</si>
  <si>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</si>
  <si>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</si>
  <si>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</si>
  <si>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</si>
  <si>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</si>
  <si>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</si>
  <si>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</si>
  <si>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</si>
  <si>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</si>
  <si>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</si>
  <si>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</si>
  <si>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</si>
  <si>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</si>
  <si>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</si>
  <si>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</si>
  <si>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</si>
  <si>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</si>
  <si>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</si>
  <si>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</si>
  <si>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</si>
  <si>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</si>
  <si>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</si>
  <si>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</si>
  <si>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</si>
  <si>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</si>
  <si>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</si>
  <si>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</si>
  <si>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</si>
  <si>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</si>
  <si>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</si>
  <si>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</si>
  <si>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</si>
  <si>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</si>
  <si>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</si>
  <si>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</si>
  <si>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</si>
  <si>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</si>
  <si>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</si>
  <si>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</si>
  <si>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</si>
  <si>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</si>
  <si>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</si>
  <si>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</si>
  <si>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</si>
  <si>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</si>
  <si>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</si>
  <si>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</si>
  <si>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</si>
  <si>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</si>
  <si>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</si>
  <si>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</si>
  <si>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</si>
  <si>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</si>
  <si>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</si>
  <si>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</si>
  <si>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</si>
  <si>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</si>
  <si>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</si>
  <si>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</si>
  <si>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</si>
  <si>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</si>
  <si>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</si>
  <si>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</si>
  <si>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</si>
  <si>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</si>
  <si>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</si>
  <si>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</si>
  <si>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</si>
  <si>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</si>
  <si>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</si>
  <si>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</si>
  <si>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</si>
  <si>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</si>
  <si>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</si>
  <si>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</si>
  <si>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</si>
  <si>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</si>
  <si>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</si>
  <si>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</si>
  <si>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</si>
  <si>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</si>
  <si>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</si>
  <si>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</si>
  <si>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</si>
  <si>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</si>
  <si>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</si>
  <si>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</si>
  <si>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</si>
  <si>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</si>
  <si>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</si>
  <si>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</si>
  <si>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</si>
  <si>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</si>
  <si>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</si>
  <si>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</si>
  <si>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</si>
  <si>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</si>
  <si>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</si>
  <si>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</si>
  <si>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</si>
  <si>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</si>
  <si>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</si>
  <si>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</si>
  <si>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</si>
  <si>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</si>
  <si>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</si>
  <si>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</si>
  <si>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</si>
  <si>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</si>
  <si>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</si>
  <si>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</si>
  <si>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</si>
  <si>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</si>
  <si>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</si>
  <si>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</si>
  <si>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</si>
  <si>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</si>
  <si>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</si>
  <si>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</si>
  <si>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</si>
  <si>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</si>
  <si>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</si>
  <si>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</si>
  <si>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</si>
  <si>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</si>
  <si>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</si>
  <si>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</si>
  <si>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</si>
  <si>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</si>
  <si>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</si>
  <si>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</si>
  <si>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</si>
  <si>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</si>
  <si>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</si>
  <si>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</si>
  <si>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</si>
  <si>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</si>
  <si>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</si>
  <si>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</si>
  <si>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</si>
  <si>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</si>
  <si>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</si>
  <si>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</si>
  <si>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</si>
  <si>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</si>
  <si>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</si>
  <si>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</si>
  <si>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</si>
  <si>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</si>
  <si>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</si>
  <si>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</si>
  <si>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</si>
  <si>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</si>
  <si>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</si>
  <si>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</si>
  <si>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</si>
  <si>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</si>
  <si>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</si>
  <si>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</si>
  <si>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</si>
  <si>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</si>
  <si>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</si>
  <si>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</si>
  <si>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</si>
  <si>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</si>
  <si>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</si>
  <si>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</si>
  <si>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</si>
  <si>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</si>
  <si>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</si>
  <si>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</si>
  <si>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</si>
  <si>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</si>
  <si>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</si>
  <si>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</si>
  <si>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</si>
  <si>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</si>
  <si>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</si>
  <si>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</si>
  <si>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</si>
  <si>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</si>
  <si>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</si>
  <si>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</si>
  <si>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</si>
  <si>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</si>
  <si>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</si>
  <si>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</si>
  <si>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</si>
  <si>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</si>
  <si>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</si>
  <si>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</si>
  <si>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</si>
  <si>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</si>
  <si>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</si>
  <si>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</si>
  <si>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</si>
  <si>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</si>
  <si>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</si>
  <si>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</si>
  <si>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</si>
  <si>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</si>
  <si>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</si>
  <si>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</si>
  <si>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</si>
  <si>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</si>
  <si>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</si>
  <si>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</si>
  <si>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</si>
  <si>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</si>
  <si>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</si>
  <si>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</si>
  <si>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</si>
  <si>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</si>
  <si>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</si>
  <si>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</si>
  <si>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</si>
  <si>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</si>
  <si>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</si>
  <si>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</si>
  <si>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</si>
  <si>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</si>
  <si>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</si>
  <si>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</si>
  <si>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</si>
  <si>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</si>
  <si>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</si>
  <si>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</si>
  <si>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</si>
  <si>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</si>
  <si>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</si>
  <si>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</si>
  <si>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</si>
  <si>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</si>
  <si>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</si>
  <si>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</si>
  <si>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</si>
  <si>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</si>
  <si>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</si>
  <si>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</si>
  <si>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</si>
  <si>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</si>
  <si>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</si>
  <si>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</si>
  <si>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</si>
  <si>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</si>
  <si>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</si>
  <si>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</si>
  <si>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</si>
  <si>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</si>
  <si>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</si>
  <si>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</si>
  <si>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</si>
  <si>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</si>
  <si>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</si>
  <si>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</si>
  <si>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</si>
  <si>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</si>
  <si>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</si>
  <si>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</si>
  <si>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</si>
  <si>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</si>
  <si>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</si>
  <si>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</si>
  <si>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</si>
  <si>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</si>
  <si>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</si>
  <si>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</si>
  <si>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</si>
  <si>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</si>
  <si>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</si>
  <si>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</si>
  <si>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</si>
  <si>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</si>
  <si>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</si>
  <si>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</si>
  <si>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</si>
  <si>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</si>
  <si>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</si>
  <si>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</si>
  <si>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</si>
  <si>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</si>
  <si>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</si>
  <si>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</si>
  <si>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</si>
  <si>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</si>
  <si>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</si>
  <si>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</si>
  <si>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</si>
  <si>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</si>
  <si>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</si>
  <si>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</si>
  <si>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</si>
  <si>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</si>
  <si>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</si>
  <si>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</si>
  <si>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</si>
  <si>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</si>
  <si>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</si>
  <si>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</si>
  <si>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</si>
  <si>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</si>
  <si>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</si>
  <si>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</si>
  <si>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</si>
  <si>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</si>
  <si>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</si>
  <si>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</si>
  <si>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</si>
  <si>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</si>
  <si>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</si>
  <si>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</si>
  <si>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</si>
  <si>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</si>
  <si>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</si>
  <si>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</si>
  <si>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</si>
  <si>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</si>
  <si>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</si>
  <si>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</si>
  <si>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</si>
  <si>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</si>
  <si>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</si>
  <si>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</si>
  <si>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</si>
  <si>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</si>
  <si>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</si>
  <si>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</si>
  <si>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</si>
  <si>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</si>
  <si>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</si>
  <si>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</si>
  <si>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</si>
  <si>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</si>
  <si>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</si>
  <si>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</si>
  <si>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</si>
  <si>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</si>
  <si>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</si>
  <si>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</si>
  <si>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</si>
  <si>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</si>
  <si>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</si>
  <si>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</si>
  <si>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</si>
  <si>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</si>
  <si>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</si>
  <si>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</si>
  <si>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</si>
  <si>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</si>
  <si>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</si>
  <si>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</si>
  <si>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</si>
  <si>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</si>
  <si>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</si>
  <si>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</si>
  <si>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</si>
  <si>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</si>
  <si>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</si>
  <si>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</si>
  <si>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</si>
  <si>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</si>
  <si>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</si>
  <si>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</si>
  <si>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</si>
  <si>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</si>
  <si>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</si>
  <si>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</si>
  <si>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</si>
  <si>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</si>
  <si>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</si>
  <si>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</si>
  <si>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</si>
  <si>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</si>
  <si>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</si>
  <si>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</si>
  <si>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</si>
  <si>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</si>
  <si>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</si>
  <si>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</si>
  <si>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</si>
  <si>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</si>
  <si>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</si>
  <si>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</si>
  <si>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</si>
  <si>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</si>
  <si>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</si>
  <si>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</si>
  <si>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</si>
  <si>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</si>
  <si>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</si>
  <si>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</si>
  <si>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</si>
  <si>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</si>
  <si>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</si>
  <si>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</si>
  <si>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</si>
  <si>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</si>
  <si>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</si>
  <si>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</si>
  <si>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</si>
  <si>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</si>
  <si>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</si>
  <si>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</si>
  <si>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</si>
  <si>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</si>
  <si>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</si>
  <si>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</si>
  <si>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</si>
  <si>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</si>
  <si>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</si>
  <si>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</si>
  <si>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</si>
  <si>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</si>
  <si>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</si>
  <si>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</si>
  <si>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</si>
  <si>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</si>
  <si>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</si>
  <si>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</si>
  <si>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</si>
  <si>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</si>
  <si>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</si>
  <si>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</si>
  <si>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</si>
  <si>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</si>
  <si>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</si>
  <si>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</si>
  <si>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</si>
  <si>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</si>
  <si>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</si>
  <si>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</si>
  <si>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</si>
  <si>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</si>
  <si>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</si>
  <si>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</si>
  <si>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</si>
  <si>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</si>
  <si>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</si>
  <si>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</si>
  <si>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</si>
  <si>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</si>
  <si>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</si>
  <si>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</si>
  <si>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</si>
  <si>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</si>
  <si>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</si>
  <si>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</si>
  <si>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</si>
  <si>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</si>
  <si>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</si>
  <si>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</si>
  <si>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</si>
  <si>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</si>
  <si>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</si>
  <si>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</si>
  <si>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</si>
  <si>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</si>
  <si>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</si>
  <si>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</si>
  <si>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</si>
  <si>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</si>
  <si>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</si>
  <si>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</si>
  <si>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</si>
  <si>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</si>
  <si>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</si>
  <si>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</si>
  <si>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</si>
  <si>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</si>
  <si>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</si>
  <si>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</si>
  <si>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</si>
  <si>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</si>
  <si>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</si>
  <si>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</si>
  <si>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</si>
  <si>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</si>
  <si>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</si>
  <si>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</si>
  <si>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</si>
  <si>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</si>
  <si>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</si>
  <si>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</si>
  <si>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</si>
  <si>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</si>
  <si>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</si>
  <si>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</si>
  <si>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</si>
  <si>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</si>
  <si>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</si>
  <si>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</si>
  <si>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</si>
  <si>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</si>
  <si>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</si>
  <si>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</si>
  <si>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</si>
  <si>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</si>
  <si>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</si>
  <si>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</si>
  <si>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</si>
  <si>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</si>
  <si>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</si>
  <si>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</si>
  <si>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</si>
  <si>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</si>
  <si>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</si>
  <si>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</si>
  <si>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</si>
  <si>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</si>
  <si>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</si>
  <si>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</si>
  <si>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</si>
  <si>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</si>
  <si>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</si>
  <si>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</si>
  <si>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</si>
  <si>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</si>
  <si>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</si>
  <si>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</si>
  <si>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</si>
  <si>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</si>
  <si>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</si>
  <si>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</si>
  <si>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</si>
  <si>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</si>
  <si>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</si>
  <si>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</si>
  <si>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</si>
  <si>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</si>
  <si>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</si>
  <si>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</si>
  <si>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</si>
  <si>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</si>
  <si>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</si>
  <si>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</si>
  <si>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</si>
  <si>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</si>
  <si>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</si>
  <si>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</si>
  <si>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</si>
  <si>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</si>
  <si>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</si>
  <si>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</si>
  <si>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</si>
  <si>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</si>
  <si>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</si>
  <si>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</si>
  <si>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</si>
  <si>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</si>
  <si>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</si>
  <si>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</si>
  <si>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</si>
  <si>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</si>
  <si>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</si>
  <si>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</si>
  <si>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</si>
  <si>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</si>
  <si>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</si>
  <si>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</si>
  <si>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</si>
  <si>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</si>
  <si>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</si>
  <si>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</si>
  <si>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</si>
  <si>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</si>
  <si>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</si>
  <si>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</si>
  <si>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</si>
  <si>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</si>
  <si>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</si>
  <si>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</si>
  <si>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</si>
  <si>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</si>
  <si>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</si>
  <si>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</si>
  <si>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</si>
  <si>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</si>
  <si>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</si>
  <si>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</si>
  <si>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</si>
  <si>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</si>
  <si>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</si>
  <si>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</si>
  <si>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</si>
  <si>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</si>
  <si>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</si>
  <si>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</si>
  <si>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</si>
  <si>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</si>
  <si>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</si>
  <si>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</si>
  <si>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</si>
  <si>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</si>
  <si>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</si>
  <si>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</si>
  <si>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</si>
  <si>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</si>
  <si>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</si>
  <si>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</si>
  <si>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</si>
  <si>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</si>
  <si>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</si>
  <si>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</si>
  <si>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</si>
  <si>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</si>
  <si>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</si>
  <si>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</si>
  <si>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</si>
  <si>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</si>
  <si>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</si>
  <si>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</si>
  <si>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</si>
  <si>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</si>
  <si>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</si>
  <si>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</si>
  <si>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</si>
  <si>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</si>
  <si>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</si>
  <si>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</si>
  <si>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</si>
  <si>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</si>
  <si>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</si>
  <si>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</si>
  <si>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</si>
  <si>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</si>
  <si>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</si>
  <si>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</si>
  <si>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</si>
  <si>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</si>
  <si>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</si>
  <si>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</si>
  <si>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</si>
  <si>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</si>
  <si>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</si>
  <si>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</si>
  <si>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</si>
  <si>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</si>
  <si>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</si>
  <si>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</si>
  <si>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</si>
  <si>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</si>
  <si>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</si>
  <si>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</si>
  <si>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</si>
  <si>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</si>
  <si>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</si>
  <si>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</si>
  <si>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</si>
  <si>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</si>
  <si>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</si>
  <si>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</si>
  <si>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</si>
  <si>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</si>
  <si>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</si>
  <si>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</si>
  <si>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</si>
  <si>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</si>
  <si>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</si>
  <si>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</si>
  <si>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</si>
  <si>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</si>
  <si>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</si>
  <si>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</si>
  <si>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</si>
  <si>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</si>
  <si>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</si>
  <si>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</si>
  <si>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</si>
  <si>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</si>
  <si>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</si>
  <si>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</si>
  <si>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</si>
  <si>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</si>
  <si>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</si>
  <si>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</si>
  <si>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</si>
  <si>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</si>
  <si>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</si>
  <si>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</si>
  <si>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</si>
  <si>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</si>
  <si>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</si>
  <si>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</si>
  <si>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</si>
  <si>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</si>
  <si>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</si>
  <si>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</si>
  <si>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</si>
  <si>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</si>
  <si>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</si>
  <si>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</si>
  <si>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</si>
  <si>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</si>
  <si>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</si>
  <si>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</si>
  <si>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</si>
  <si>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</si>
  <si>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</si>
  <si>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</si>
  <si>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</si>
  <si>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</si>
  <si>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</si>
  <si>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</si>
  <si>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</si>
  <si>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</si>
  <si>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</si>
  <si>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</si>
  <si>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</si>
  <si>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</si>
  <si>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</si>
  <si>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</si>
  <si>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</si>
  <si>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</si>
  <si>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</si>
  <si>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</si>
  <si>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</si>
  <si>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</si>
  <si>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</si>
  <si>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</si>
  <si>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</si>
  <si>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</si>
  <si>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</si>
  <si>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</si>
  <si>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</si>
  <si>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</si>
  <si>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</si>
  <si>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</si>
  <si>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</si>
  <si>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</si>
  <si>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</si>
  <si>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</si>
  <si>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</si>
  <si>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</si>
  <si>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</si>
  <si>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</si>
  <si>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</si>
  <si>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</si>
  <si>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</si>
  <si>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</si>
  <si>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</si>
  <si>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</si>
  <si>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</si>
  <si>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</si>
  <si>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</si>
  <si>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</si>
  <si>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</si>
  <si>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</si>
  <si>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</si>
  <si>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</si>
  <si>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</si>
  <si>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</si>
  <si>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</si>
  <si>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</si>
  <si>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</si>
  <si>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</si>
  <si>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</si>
  <si>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</si>
  <si>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</si>
  <si>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</si>
  <si>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</si>
  <si>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</si>
  <si>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</si>
  <si>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</si>
  <si>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</si>
  <si>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</si>
  <si>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</si>
  <si>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</si>
  <si>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</si>
  <si>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</si>
  <si>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</si>
  <si>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</si>
  <si>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</si>
  <si>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</si>
  <si>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</si>
  <si>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</si>
  <si>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</si>
  <si>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</si>
  <si>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</si>
  <si>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</si>
  <si>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</si>
  <si>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</si>
  <si>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</si>
  <si>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</si>
  <si>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</si>
  <si>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</si>
  <si>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</si>
  <si>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</si>
  <si>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</si>
  <si>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</si>
  <si>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</si>
  <si>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</si>
  <si>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</si>
  <si>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</si>
  <si>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</si>
  <si>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</si>
  <si>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</si>
  <si>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</si>
  <si>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</si>
  <si>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</si>
  <si>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</si>
  <si>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</si>
  <si>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</si>
  <si>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</si>
  <si>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</si>
  <si>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</si>
  <si>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</si>
  <si>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</si>
  <si>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</si>
  <si>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</si>
  <si>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</si>
  <si>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</si>
  <si>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</si>
  <si>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</si>
  <si>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</si>
  <si>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</si>
  <si>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</si>
  <si>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</si>
  <si>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</si>
  <si>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</si>
  <si>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</si>
  <si>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</si>
  <si>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</si>
  <si>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</si>
  <si>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</si>
  <si>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</si>
  <si>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</si>
  <si>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</si>
  <si>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</si>
  <si>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</si>
  <si>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</si>
  <si>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</si>
  <si>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</si>
  <si>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</si>
  <si>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</si>
  <si>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</si>
  <si>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</si>
  <si>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</si>
  <si>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</si>
  <si>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</si>
  <si>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</si>
  <si>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</si>
  <si>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</si>
  <si>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</si>
  <si>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</si>
  <si>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</si>
  <si>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</si>
  <si>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</si>
  <si>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</si>
  <si>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</si>
  <si>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</si>
  <si>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</si>
  <si>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</si>
  <si>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</si>
  <si>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</si>
  <si>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</si>
  <si>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</si>
  <si>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</si>
  <si>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</si>
  <si>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</si>
  <si>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</si>
  <si>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</si>
  <si>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</si>
  <si>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</si>
  <si>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</si>
  <si>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</si>
  <si>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</si>
  <si>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</si>
  <si>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</si>
  <si>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</si>
  <si>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</si>
  <si>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</si>
  <si>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</si>
  <si>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</si>
  <si>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</si>
  <si>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</si>
  <si>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</si>
  <si>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</si>
  <si>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</si>
  <si>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</si>
  <si>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</si>
  <si>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</si>
  <si>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</si>
  <si>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</si>
  <si>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</si>
  <si>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</si>
  <si>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</si>
  <si>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</si>
  <si>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</si>
  <si>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</si>
  <si>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</si>
  <si>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</si>
  <si>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</si>
  <si>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</si>
  <si>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</si>
  <si>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</si>
  <si>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</si>
  <si>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</si>
  <si>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</si>
  <si>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</si>
  <si>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</si>
  <si>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</si>
  <si>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</si>
  <si>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</si>
  <si>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</si>
  <si>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</si>
  <si>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</si>
  <si>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</si>
  <si>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</si>
  <si>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</si>
  <si>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</si>
  <si>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</si>
  <si>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</si>
  <si>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</si>
  <si>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</si>
  <si>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</si>
  <si>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</si>
  <si>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</si>
  <si>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</si>
  <si>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</si>
  <si>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</si>
  <si>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</si>
  <si>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</si>
  <si>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</si>
  <si>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</si>
  <si>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</si>
  <si>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</si>
  <si>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</si>
  <si>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</si>
  <si>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</si>
  <si>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</si>
  <si>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</si>
  <si>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</si>
  <si>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</si>
  <si>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</si>
  <si>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</si>
  <si>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</si>
  <si>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</si>
  <si>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</si>
  <si>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</si>
  <si>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</si>
  <si>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</si>
  <si>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</si>
  <si>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</si>
  <si>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</si>
  <si>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</si>
  <si>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</si>
  <si>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</si>
  <si>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</si>
  <si>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</si>
  <si>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</si>
  <si>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</si>
  <si>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</si>
  <si>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</si>
  <si>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</si>
  <si>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</si>
  <si>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</si>
  <si>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</si>
  <si>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</si>
  <si>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</si>
  <si>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</si>
  <si>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</si>
  <si>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</si>
  <si>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</si>
  <si>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</si>
  <si>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</si>
  <si>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</si>
  <si>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</si>
  <si>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</si>
  <si>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</si>
  <si>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</si>
  <si>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</si>
  <si>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</si>
  <si>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</si>
  <si>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</si>
  <si>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</si>
  <si>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</si>
  <si>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</si>
  <si>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</si>
  <si>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</si>
  <si>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</si>
  <si>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</si>
  <si>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</si>
  <si>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</si>
  <si>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</si>
  <si>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</si>
  <si>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</si>
  <si>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</si>
  <si>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</si>
  <si>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</si>
  <si>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</si>
  <si>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</si>
  <si>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</si>
  <si>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</si>
  <si>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</si>
  <si>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</si>
  <si>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</si>
  <si>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</si>
  <si>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</si>
  <si>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</si>
  <si>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</si>
  <si>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</si>
  <si>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</si>
  <si>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</si>
  <si>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</si>
  <si>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</si>
  <si>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</si>
  <si>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</si>
  <si>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</si>
  <si>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</si>
  <si>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</si>
  <si>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</si>
  <si>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</si>
  <si>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</si>
  <si>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</si>
  <si>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</si>
  <si>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</si>
  <si>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</si>
  <si>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</si>
  <si>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</si>
  <si>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</si>
  <si>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</si>
  <si>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</si>
  <si>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</si>
  <si>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</si>
  <si>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</si>
  <si>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</si>
  <si>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</si>
  <si>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</si>
  <si>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</si>
  <si>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</si>
  <si>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</si>
  <si>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</si>
  <si>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</si>
  <si>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</si>
  <si>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</si>
  <si>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</si>
  <si>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</si>
  <si>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</si>
  <si>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</si>
  <si>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</si>
  <si>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</si>
  <si>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</si>
  <si>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</si>
  <si>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</si>
  <si>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</si>
  <si>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</si>
  <si>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</si>
  <si>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</si>
  <si>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</si>
  <si>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</si>
  <si>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</si>
  <si>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</si>
  <si>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</si>
  <si>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</si>
  <si>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</si>
  <si>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</si>
  <si>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</si>
  <si>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</si>
  <si>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</si>
  <si>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</si>
  <si>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</si>
  <si>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</si>
  <si>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</si>
  <si>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</si>
  <si>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</si>
  <si>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</si>
  <si>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</si>
  <si>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</si>
  <si>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</si>
  <si>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</si>
  <si>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</si>
  <si>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</si>
  <si>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</si>
  <si>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</si>
  <si>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</si>
  <si>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</si>
  <si>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</si>
  <si>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</si>
  <si>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</si>
  <si>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</si>
  <si>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</si>
  <si>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</si>
  <si>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</si>
  <si>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</si>
  <si>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</si>
  <si>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</si>
  <si>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</si>
  <si>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</si>
  <si>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</si>
  <si>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</si>
  <si>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</si>
  <si>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</si>
  <si>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</si>
  <si>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</si>
  <si>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</si>
  <si>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</si>
  <si>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</si>
  <si>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</si>
  <si>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</si>
  <si>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</si>
  <si>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</si>
  <si>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</si>
  <si>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</si>
  <si>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</si>
  <si>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</si>
  <si>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</si>
  <si>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</si>
  <si>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</si>
  <si>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</si>
  <si>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</si>
  <si>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</si>
  <si>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</si>
  <si>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</si>
  <si>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</si>
  <si>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</si>
  <si>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</si>
  <si>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</si>
  <si>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</si>
  <si>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</si>
  <si>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</si>
  <si>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</si>
  <si>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</si>
  <si>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</si>
  <si>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</si>
  <si>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</si>
  <si>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</si>
  <si>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</si>
  <si>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</si>
  <si>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</si>
  <si>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</si>
  <si>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</si>
  <si>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</si>
  <si>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</si>
  <si>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</si>
  <si>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</si>
  <si>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</si>
  <si>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</si>
  <si>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</si>
  <si>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</si>
  <si>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</si>
  <si>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</si>
  <si>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</si>
  <si>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</si>
  <si>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</si>
  <si>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</si>
  <si>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</si>
  <si>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</si>
  <si>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</si>
  <si>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</si>
  <si>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</si>
  <si>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</si>
  <si>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</si>
  <si>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</si>
  <si>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</si>
  <si>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</si>
  <si>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</si>
  <si>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</si>
  <si>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</si>
  <si>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</si>
  <si>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</si>
  <si>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</si>
  <si>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</si>
  <si>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</si>
  <si>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</si>
  <si>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</si>
  <si>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</si>
  <si>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</si>
  <si>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</si>
  <si>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</si>
  <si>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</si>
  <si>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</si>
  <si>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</si>
  <si>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</si>
  <si>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</si>
  <si>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</si>
  <si>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</si>
  <si>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</si>
  <si>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</si>
  <si>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</si>
  <si>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</si>
  <si>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</si>
  <si>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</si>
  <si>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</si>
  <si>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</si>
  <si>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</si>
  <si>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</si>
  <si>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</si>
  <si>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</si>
  <si>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</si>
  <si>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</si>
  <si>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</si>
  <si>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</si>
  <si>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</si>
  <si>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</si>
  <si>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</si>
  <si>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</si>
  <si>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</si>
  <si>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</si>
  <si>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</si>
  <si>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</si>
  <si>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</si>
  <si>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</si>
  <si>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</si>
  <si>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</si>
  <si>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</si>
  <si>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</si>
  <si>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</si>
  <si>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</si>
  <si>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</si>
  <si>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</si>
  <si>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</si>
  <si>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</si>
  <si>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</si>
  <si>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</si>
  <si>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</si>
  <si>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</si>
  <si>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</si>
  <si>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</si>
  <si>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</si>
  <si>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</si>
  <si>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</si>
  <si>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</si>
  <si>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</si>
  <si>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</si>
  <si>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</si>
  <si>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</si>
  <si>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</si>
  <si>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</si>
  <si>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</si>
  <si>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</si>
  <si>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</si>
  <si>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</si>
  <si>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</si>
  <si>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</si>
  <si>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</si>
  <si>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</si>
  <si>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</si>
  <si>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</si>
  <si>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</si>
  <si>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</si>
  <si>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</si>
  <si>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</si>
  <si>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</si>
  <si>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</si>
  <si>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</si>
  <si>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</si>
  <si>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</si>
  <si>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</si>
  <si>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</si>
  <si>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</si>
  <si>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</si>
  <si>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</si>
  <si>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</si>
  <si>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</si>
  <si>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</si>
  <si>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</si>
  <si>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</si>
  <si>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</si>
  <si>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</si>
  <si>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</si>
  <si>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</si>
  <si>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</si>
  <si>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</si>
  <si>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</si>
  <si>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</si>
  <si>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</si>
  <si>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</si>
  <si>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</si>
  <si>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</si>
  <si>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</si>
  <si>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</si>
  <si>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</si>
  <si>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</si>
  <si>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</si>
  <si>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</si>
  <si>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</si>
  <si>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</si>
  <si>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</si>
  <si>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</si>
  <si>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</si>
  <si>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</si>
  <si>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</si>
  <si>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</si>
  <si>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</si>
  <si>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</si>
  <si>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</si>
  <si>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</si>
  <si>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</si>
  <si>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</si>
  <si>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</si>
  <si>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</si>
  <si>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</si>
  <si>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</si>
  <si>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</si>
  <si>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</si>
  <si>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</si>
  <si>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</si>
  <si>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</si>
  <si>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</si>
  <si>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</si>
  <si>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</si>
  <si>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</si>
  <si>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</si>
  <si>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</si>
  <si>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</si>
  <si>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</si>
  <si>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</si>
  <si>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</si>
  <si>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</si>
  <si>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</si>
  <si>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</si>
  <si>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</si>
  <si>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</si>
  <si>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</si>
  <si>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</si>
  <si>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</si>
  <si>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</si>
  <si>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</si>
  <si>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</si>
  <si>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</si>
  <si>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</si>
  <si>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</si>
  <si>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</si>
  <si>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</si>
  <si>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</si>
  <si>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</si>
  <si>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</si>
  <si>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</si>
  <si>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</si>
  <si>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</si>
  <si>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</si>
  <si>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</si>
  <si>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</si>
  <si>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</si>
  <si>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</si>
  <si>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</si>
  <si>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</si>
  <si>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</si>
  <si>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</si>
  <si>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</si>
  <si>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</si>
  <si>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</si>
  <si>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</si>
  <si>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</si>
  <si>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</si>
  <si>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</si>
  <si>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</si>
  <si>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</si>
  <si>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</si>
  <si>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</si>
  <si>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</si>
  <si>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</si>
  <si>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</si>
  <si>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</si>
  <si>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</si>
  <si>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</si>
  <si>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</si>
  <si>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</si>
  <si>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</si>
  <si>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</si>
  <si>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</si>
  <si>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</si>
  <si>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</si>
  <si>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</si>
  <si>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</si>
  <si>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</si>
  <si>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</si>
  <si>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</si>
  <si>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</si>
  <si>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</si>
  <si>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</si>
  <si>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</si>
  <si>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</si>
  <si>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</si>
  <si>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</si>
  <si>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</si>
  <si>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</si>
  <si>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</si>
  <si>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</si>
  <si>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</si>
  <si>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</si>
  <si>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</si>
  <si>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</si>
  <si>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</si>
  <si>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</si>
  <si>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</si>
  <si>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</si>
  <si>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</si>
  <si>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</si>
  <si>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</si>
  <si>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</si>
  <si>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</si>
  <si>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</si>
  <si>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</si>
  <si>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</si>
  <si>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</si>
  <si>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</si>
  <si>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</si>
  <si>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</si>
  <si>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</si>
  <si>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</si>
  <si>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</si>
  <si>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</si>
  <si>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</si>
  <si>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</si>
  <si>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</si>
  <si>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</si>
  <si>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</si>
  <si>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</si>
  <si>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</si>
  <si>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</si>
  <si>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</si>
  <si>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</si>
  <si>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</si>
  <si>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</si>
  <si>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</si>
  <si>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</si>
  <si>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</si>
  <si>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</si>
  <si>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</si>
  <si>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</si>
  <si>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</si>
  <si>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</si>
  <si>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</si>
  <si>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</si>
  <si>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</si>
  <si>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</si>
  <si>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</si>
  <si>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</si>
  <si>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</si>
  <si>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</si>
  <si>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</si>
  <si>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</si>
  <si>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</si>
  <si>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</si>
  <si>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</si>
  <si>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</si>
  <si>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</si>
  <si>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</si>
  <si>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</si>
  <si>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</si>
  <si>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</si>
  <si>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</si>
  <si>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</si>
  <si>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</si>
  <si>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</si>
  <si>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</si>
  <si>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</si>
  <si>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</si>
  <si>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</si>
  <si>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</si>
  <si>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</si>
  <si>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</si>
  <si>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</si>
  <si>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</si>
  <si>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</si>
  <si>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</si>
  <si>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</si>
  <si>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</si>
  <si>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</si>
  <si>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</si>
  <si>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</si>
  <si>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</si>
  <si>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</si>
  <si>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</si>
  <si>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</si>
  <si>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</si>
  <si>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</si>
  <si>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</si>
  <si>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</si>
  <si>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</si>
  <si>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</si>
  <si>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</si>
  <si>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</si>
  <si>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</si>
  <si>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</si>
  <si>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</si>
  <si>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</si>
  <si>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</si>
  <si>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</si>
  <si>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</si>
  <si>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</si>
  <si>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</si>
  <si>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</si>
  <si>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</si>
  <si>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</si>
  <si>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</si>
  <si>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</si>
  <si>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</si>
  <si>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</si>
  <si>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</si>
  <si>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</si>
  <si>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</si>
  <si>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</si>
  <si>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</si>
  <si>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</si>
  <si>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</si>
  <si>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</si>
  <si>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</si>
  <si>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</si>
  <si>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</si>
  <si>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</si>
  <si>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</si>
  <si>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</si>
  <si>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</si>
  <si>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</si>
  <si>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</si>
  <si>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</si>
  <si>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</si>
  <si>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</si>
  <si>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</si>
  <si>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</si>
  <si>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</si>
  <si>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</si>
  <si>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</si>
  <si>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</si>
  <si>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</si>
  <si>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</si>
  <si>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</si>
  <si>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</si>
  <si>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</si>
  <si>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</si>
  <si>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</si>
  <si>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</si>
  <si>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</si>
  <si>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</si>
  <si>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</si>
  <si>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</si>
  <si>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</si>
  <si>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</si>
  <si>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</si>
  <si>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</si>
  <si>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</si>
  <si>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</si>
  <si>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</si>
  <si>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</si>
  <si>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</si>
  <si>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</si>
  <si>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</si>
  <si>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</si>
  <si>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</si>
  <si>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</si>
  <si>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</si>
  <si>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</si>
  <si>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</si>
  <si>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</si>
  <si>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</si>
  <si>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</si>
  <si>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</si>
  <si>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</si>
  <si>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</si>
  <si>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</si>
  <si>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</si>
  <si>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</si>
  <si>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</si>
  <si>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</si>
  <si>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</si>
  <si>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</si>
  <si>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</si>
  <si>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</si>
  <si>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</si>
  <si>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</si>
  <si>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</si>
  <si>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</si>
  <si>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</si>
  <si>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</si>
  <si>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</si>
  <si>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</si>
  <si>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</si>
  <si>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</si>
  <si>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</si>
  <si>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</si>
  <si>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</si>
  <si>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</si>
  <si>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</si>
  <si>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</si>
  <si>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</si>
  <si>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</si>
  <si>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</si>
  <si>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</si>
  <si>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</si>
  <si>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</si>
  <si>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</si>
  <si>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</si>
  <si>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</si>
  <si>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</si>
  <si>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</si>
  <si>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</si>
  <si>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</si>
  <si>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</si>
  <si>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</si>
  <si>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</si>
  <si>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</si>
  <si>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</si>
  <si>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</si>
  <si>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</si>
  <si>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</si>
  <si>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</si>
  <si>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</si>
  <si>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</si>
  <si>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</si>
  <si>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</si>
  <si>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</si>
  <si>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</si>
  <si>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</si>
  <si>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</si>
  <si>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</si>
  <si>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</si>
  <si>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</si>
  <si>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</si>
  <si>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</si>
  <si>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</si>
  <si>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</si>
  <si>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</si>
  <si>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</si>
  <si>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</si>
  <si>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</si>
  <si>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</si>
  <si>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</si>
  <si>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</si>
  <si>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</si>
  <si>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</si>
  <si>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</si>
  <si>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</si>
  <si>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</si>
  <si>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</si>
  <si>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</si>
  <si>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</si>
  <si>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</si>
  <si>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</si>
  <si>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</si>
  <si>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</si>
  <si>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</si>
  <si>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</si>
  <si>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</si>
  <si>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</si>
  <si>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</si>
  <si>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</si>
  <si>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</si>
  <si>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</si>
  <si>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</si>
  <si>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</si>
  <si>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</si>
  <si>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</si>
  <si>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</si>
  <si>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</si>
  <si>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</si>
  <si>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</si>
  <si>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</si>
  <si>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</si>
  <si>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</si>
  <si>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</si>
  <si>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</si>
  <si>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</si>
  <si>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</si>
  <si>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</si>
  <si>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</si>
  <si>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</si>
  <si>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</si>
  <si>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</si>
  <si>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</si>
  <si>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</si>
  <si>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</si>
  <si>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</si>
  <si>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</si>
  <si>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</si>
  <si>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</si>
  <si>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</si>
  <si>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</si>
  <si>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</si>
  <si>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</si>
  <si>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</si>
  <si>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</si>
  <si>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</si>
  <si>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</si>
  <si>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</si>
  <si>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</si>
  <si>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</si>
  <si>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</si>
  <si>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</si>
  <si>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</si>
  <si>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</si>
  <si>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</si>
  <si>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</si>
  <si>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</si>
  <si>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</si>
  <si>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</si>
  <si>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</si>
  <si>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</si>
  <si>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</si>
  <si>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</si>
  <si>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</si>
  <si>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</si>
  <si>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</si>
  <si>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</si>
  <si>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</si>
  <si>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</si>
  <si>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</si>
  <si>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</si>
  <si>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</si>
  <si>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</si>
  <si>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</si>
  <si>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</si>
  <si>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</si>
  <si>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</si>
  <si>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</si>
  <si>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</si>
  <si>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</si>
  <si>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</si>
  <si>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</si>
  <si>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</si>
  <si>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</si>
  <si>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</si>
  <si>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</si>
  <si>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</si>
  <si>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</si>
  <si>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</si>
  <si>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</si>
  <si>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</si>
  <si>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</si>
  <si>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</si>
  <si>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</si>
  <si>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</si>
  <si>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</si>
  <si>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</si>
  <si>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</si>
  <si>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</si>
  <si>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</si>
  <si>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</si>
  <si>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</si>
  <si>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</si>
  <si>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</si>
  <si>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</si>
  <si>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</si>
  <si>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</si>
  <si>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</si>
  <si>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</si>
  <si>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</si>
  <si>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</si>
  <si>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</si>
  <si>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</si>
  <si>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</si>
  <si>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</si>
  <si>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</si>
  <si>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</si>
  <si>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</si>
  <si>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</si>
  <si>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</si>
  <si>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</si>
  <si>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</si>
  <si>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</si>
  <si>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</si>
  <si>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</si>
  <si>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</si>
  <si>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</si>
  <si>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</si>
  <si>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</si>
  <si>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</si>
  <si>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</si>
  <si>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</si>
  <si>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</si>
  <si>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</si>
  <si>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</si>
  <si>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</si>
  <si>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</si>
  <si>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</si>
  <si>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</si>
  <si>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</si>
  <si>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</si>
  <si>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</si>
  <si>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</si>
  <si>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</si>
  <si>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</si>
  <si>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</si>
  <si>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</si>
  <si>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</si>
  <si>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</si>
  <si>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</si>
  <si>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</si>
  <si>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</si>
  <si>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</si>
  <si>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</si>
  <si>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</si>
  <si>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</si>
  <si>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</si>
  <si>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</si>
  <si>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</si>
  <si>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</si>
  <si>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</si>
  <si>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</si>
  <si>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</si>
  <si>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</si>
  <si>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</si>
  <si>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</si>
  <si>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</si>
  <si>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</si>
  <si>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</si>
  <si>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</si>
  <si>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</si>
  <si>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</si>
  <si>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</si>
  <si>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</si>
  <si>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</si>
  <si>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</si>
  <si>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</si>
  <si>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</si>
  <si>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</si>
  <si>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</si>
  <si>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</si>
  <si>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</si>
  <si>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</si>
  <si>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</si>
  <si>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</si>
  <si>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</si>
  <si>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</si>
  <si>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</si>
  <si>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</si>
  <si>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</si>
  <si>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</si>
  <si>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</si>
  <si>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</si>
  <si>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</si>
  <si>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</si>
  <si>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</si>
  <si>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</si>
  <si>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</si>
  <si>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</si>
  <si>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</si>
  <si>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</si>
  <si>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</si>
  <si>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</si>
  <si>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</si>
  <si>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</si>
  <si>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</si>
  <si>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</si>
  <si>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</si>
  <si>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</si>
  <si>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</si>
  <si>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</si>
  <si>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</si>
  <si>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</si>
  <si>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</si>
  <si>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</si>
  <si>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</si>
  <si>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</si>
  <si>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</si>
  <si>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</si>
  <si>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</si>
  <si>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</si>
  <si>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</si>
  <si>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</si>
  <si>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</si>
  <si>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</si>
  <si>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</si>
  <si>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</si>
  <si>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</si>
  <si>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</si>
  <si>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</si>
  <si>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</si>
  <si>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</si>
  <si>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</si>
  <si>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</si>
  <si>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</si>
  <si>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</si>
  <si>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</si>
  <si>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</si>
  <si>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</si>
  <si>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</si>
  <si>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</si>
  <si>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</si>
  <si>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</si>
  <si>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</si>
  <si>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</si>
  <si>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</si>
  <si>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</si>
  <si>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</si>
  <si>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</si>
  <si>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</si>
  <si>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</si>
  <si>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</si>
  <si>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</si>
  <si>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</si>
  <si>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</si>
  <si>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</si>
  <si>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</si>
  <si>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</si>
  <si>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</si>
  <si>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</si>
  <si>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</si>
  <si>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</si>
  <si>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</si>
  <si>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</si>
  <si>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</si>
  <si>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</si>
  <si>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</si>
  <si>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</si>
  <si>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</si>
  <si>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</si>
  <si>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</si>
  <si>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</si>
  <si>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</si>
  <si>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</si>
  <si>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</si>
  <si>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</si>
  <si>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</si>
  <si>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</si>
  <si>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</si>
  <si>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</si>
  <si>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</si>
  <si>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</si>
  <si>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</si>
  <si>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</si>
  <si>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</si>
  <si>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</si>
  <si>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</si>
  <si>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</si>
  <si>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</si>
  <si>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</si>
  <si>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</si>
  <si>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</si>
  <si>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</si>
  <si>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</si>
  <si>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</si>
  <si>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</si>
  <si>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</si>
  <si>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</si>
  <si>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</si>
  <si>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</si>
  <si>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</si>
  <si>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</si>
  <si>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</si>
  <si>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</si>
  <si>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</si>
  <si>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</si>
  <si>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</si>
  <si>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</si>
  <si>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</si>
  <si>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</si>
  <si>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</si>
  <si>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</si>
  <si>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</si>
  <si>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</si>
  <si>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</si>
  <si>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</si>
  <si>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</si>
  <si>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</si>
  <si>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</si>
  <si>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</si>
  <si>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</si>
  <si>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</si>
  <si>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</si>
  <si>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</si>
  <si>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</si>
  <si>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</si>
  <si>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</si>
  <si>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</si>
  <si>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</si>
  <si>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</si>
  <si>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</si>
  <si>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</si>
  <si>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</si>
  <si>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</si>
  <si>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</si>
  <si>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</si>
  <si>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</si>
  <si>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</si>
  <si>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</si>
  <si>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</si>
  <si>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</si>
  <si>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</si>
  <si>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</si>
  <si>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</si>
  <si>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</si>
  <si>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</si>
  <si>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</si>
  <si>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</si>
  <si>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</si>
  <si>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</si>
  <si>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</si>
  <si>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</si>
  <si>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</si>
  <si>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</si>
  <si>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</si>
  <si>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</si>
  <si>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</si>
  <si>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</si>
  <si>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</si>
  <si>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</si>
  <si>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</si>
  <si>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</si>
  <si>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</si>
  <si>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</si>
  <si>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</si>
  <si>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</si>
  <si>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</si>
  <si>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</si>
  <si>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</si>
  <si>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</si>
  <si>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</si>
  <si>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</si>
  <si>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</si>
  <si>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</si>
  <si>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</si>
  <si>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</si>
  <si>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</si>
  <si>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</si>
  <si>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</si>
  <si>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</si>
  <si>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</si>
  <si>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</si>
  <si>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</si>
  <si>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</si>
  <si>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</si>
  <si>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</si>
  <si>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</si>
  <si>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</si>
  <si>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</si>
  <si>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</si>
  <si>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</si>
  <si>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</si>
  <si>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</si>
  <si>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</si>
  <si>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</si>
  <si>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</si>
  <si>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</si>
  <si>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</si>
  <si>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</si>
  <si>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</si>
  <si>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</si>
  <si>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</si>
  <si>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</si>
  <si>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</si>
  <si>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</si>
  <si>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</si>
  <si>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</si>
  <si>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</si>
  <si>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</si>
  <si>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</si>
  <si>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</si>
  <si>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</si>
  <si>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</si>
  <si>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</si>
  <si>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</si>
  <si>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</si>
  <si>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</si>
  <si>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</si>
  <si>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</si>
  <si>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</si>
  <si>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</si>
  <si>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</si>
  <si>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</si>
  <si>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</si>
  <si>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</si>
  <si>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</si>
  <si>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</si>
  <si>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</si>
  <si>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</si>
  <si>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</si>
  <si>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</si>
  <si>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</si>
  <si>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</si>
  <si>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</si>
  <si>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</si>
  <si>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</si>
  <si>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</si>
  <si>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</si>
  <si>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</si>
  <si>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</si>
  <si>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</si>
  <si>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</si>
  <si>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</si>
  <si>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</si>
  <si>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</si>
  <si>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</si>
  <si>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</si>
  <si>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</si>
  <si>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</si>
  <si>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</si>
  <si>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</si>
  <si>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</si>
  <si>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</si>
  <si>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</si>
  <si>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</si>
  <si>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</si>
  <si>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</si>
  <si>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</si>
  <si>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</si>
  <si>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</si>
  <si>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</si>
  <si>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</si>
  <si>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</si>
  <si>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</si>
  <si>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</si>
  <si>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</si>
  <si>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</si>
  <si>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</si>
  <si>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</si>
  <si>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</si>
  <si>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</si>
  <si>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</si>
  <si>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</si>
  <si>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</si>
  <si>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</si>
  <si>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</si>
  <si>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</si>
  <si>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</si>
  <si>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</si>
  <si>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</si>
  <si>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</si>
  <si>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</si>
  <si>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</si>
  <si>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</si>
  <si>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</si>
  <si>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</si>
  <si>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</si>
  <si>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</si>
  <si>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</si>
  <si>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</si>
  <si>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</si>
  <si>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</si>
  <si>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</si>
  <si>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</si>
  <si>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</si>
  <si>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</si>
  <si>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</si>
  <si>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</si>
  <si>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</si>
  <si>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</si>
  <si>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</si>
  <si>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</si>
  <si>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</si>
  <si>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</si>
  <si>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</si>
  <si>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</si>
  <si>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</si>
  <si>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</si>
  <si>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</si>
  <si>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</si>
  <si>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</si>
  <si>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</si>
  <si>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</si>
  <si>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</si>
  <si>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</si>
  <si>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</si>
  <si>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</si>
  <si>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</si>
  <si>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</si>
  <si>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</si>
  <si>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</si>
  <si>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</si>
  <si>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</si>
  <si>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</si>
  <si>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</si>
  <si>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</si>
  <si>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</si>
  <si>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</si>
  <si>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</si>
  <si>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</si>
  <si>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</si>
  <si>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</si>
  <si>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</si>
  <si>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</si>
  <si>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</si>
  <si>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</si>
  <si>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</si>
  <si>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</si>
  <si>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</si>
  <si>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</si>
  <si>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</si>
  <si>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</si>
  <si>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</si>
  <si>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</si>
  <si>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</si>
  <si>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</si>
  <si>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</si>
  <si>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</si>
  <si>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</si>
  <si>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</si>
  <si>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</si>
  <si>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</si>
  <si>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</si>
  <si>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</si>
  <si>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</si>
  <si>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</si>
  <si>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</si>
  <si>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</si>
  <si>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</si>
  <si>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</si>
  <si>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</si>
  <si>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</si>
  <si>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</si>
  <si>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</si>
  <si>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</si>
  <si>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</si>
  <si>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</si>
  <si>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</si>
  <si>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</si>
  <si>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</si>
  <si>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</si>
  <si>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</si>
  <si>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</si>
  <si>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</si>
  <si>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</si>
  <si>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</si>
  <si>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</si>
  <si>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</si>
  <si>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</si>
  <si>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</si>
  <si>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</si>
  <si>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</si>
  <si>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</si>
  <si>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</si>
  <si>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</si>
  <si>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</si>
  <si>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</si>
  <si>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</si>
  <si>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</si>
  <si>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</si>
  <si>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</si>
  <si>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</si>
  <si>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</si>
  <si>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</si>
  <si>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</si>
  <si>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</si>
  <si>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</si>
  <si>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</si>
  <si>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</si>
  <si>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</si>
  <si>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</si>
  <si>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</si>
  <si>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</si>
  <si>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</si>
  <si>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</si>
  <si>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</si>
  <si>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</si>
  <si>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</si>
  <si>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</si>
  <si>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</si>
  <si>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</si>
  <si>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</si>
  <si>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</si>
  <si>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</si>
  <si>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</si>
  <si>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</si>
  <si>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</si>
  <si>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</si>
  <si>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</si>
  <si>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</si>
  <si>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</si>
  <si>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</si>
  <si>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</si>
  <si>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</si>
  <si>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</si>
  <si>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</si>
  <si>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</si>
  <si>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</si>
  <si>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</si>
  <si>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</si>
  <si>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</si>
  <si>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</si>
  <si>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</si>
  <si>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</si>
  <si>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</si>
  <si>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</si>
  <si>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</si>
  <si>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</si>
  <si>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</si>
  <si>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</si>
  <si>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</si>
  <si>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</si>
  <si>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</si>
  <si>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</si>
  <si>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</si>
  <si>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</si>
  <si>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</si>
  <si>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</si>
  <si>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</si>
  <si>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</si>
  <si>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</si>
  <si>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</si>
  <si>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</si>
  <si>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</si>
  <si>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</si>
  <si>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</si>
  <si>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</si>
  <si>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</si>
  <si>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</si>
  <si>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</si>
  <si>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</si>
  <si>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</si>
  <si>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</si>
  <si>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</si>
  <si>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</si>
  <si>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</si>
  <si>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</si>
  <si>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</si>
  <si>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</si>
  <si>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</si>
  <si>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</si>
  <si>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</si>
  <si>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</si>
  <si>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</si>
  <si>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</si>
  <si>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</si>
  <si>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</si>
  <si>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</si>
  <si>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</si>
  <si>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</si>
  <si>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</si>
  <si>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</si>
  <si>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</si>
  <si>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</si>
  <si>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</si>
  <si>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</si>
  <si>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</si>
  <si>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</si>
  <si>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</si>
  <si>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</si>
  <si>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</si>
  <si>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</si>
  <si>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</si>
  <si>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</si>
  <si>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</si>
  <si>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</si>
  <si>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</si>
  <si>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</si>
  <si>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</si>
  <si>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</si>
  <si>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</si>
  <si>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</si>
  <si>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</si>
  <si>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</si>
  <si>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</si>
  <si>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</si>
  <si>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</si>
  <si>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</si>
  <si>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</si>
  <si>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</si>
  <si>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</si>
  <si>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</si>
  <si>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</si>
  <si>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</si>
  <si>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</si>
  <si>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</si>
  <si>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</si>
  <si>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</si>
  <si>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</si>
  <si>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</si>
  <si>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</si>
  <si>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</si>
  <si>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</si>
  <si>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</si>
  <si>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</si>
  <si>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</si>
  <si>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</si>
  <si>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</si>
  <si>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</si>
  <si>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</si>
  <si>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</si>
  <si>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</si>
  <si>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</si>
  <si>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</si>
  <si>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</si>
  <si>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</si>
  <si>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</si>
  <si>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</si>
  <si>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</si>
  <si>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</si>
  <si>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</si>
  <si>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</si>
  <si>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</si>
  <si>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</si>
  <si>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</si>
  <si>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</si>
  <si>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</si>
  <si>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</si>
  <si>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</si>
  <si>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</si>
  <si>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</si>
  <si>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</si>
  <si>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</si>
  <si>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</si>
  <si>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</si>
  <si>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</si>
  <si>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</si>
  <si>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</si>
  <si>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</si>
  <si>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</si>
  <si>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</si>
  <si>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</si>
  <si>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</si>
  <si>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</si>
  <si>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</si>
  <si>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</si>
  <si>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</si>
  <si>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</si>
  <si>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</si>
  <si>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</si>
  <si>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</si>
  <si>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</si>
  <si>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</si>
  <si>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</si>
  <si>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</si>
  <si>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</si>
  <si>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</si>
  <si>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</si>
  <si>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</si>
  <si>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</si>
  <si>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</si>
  <si>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</si>
  <si>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</si>
  <si>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</si>
  <si>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</si>
  <si>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</si>
  <si>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</si>
  <si>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</si>
  <si>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</si>
  <si>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</si>
  <si>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</si>
  <si>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</si>
  <si>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</si>
  <si>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</si>
  <si>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</si>
  <si>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</si>
  <si>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</si>
  <si>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</si>
  <si>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</si>
  <si>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</si>
  <si>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</si>
  <si>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</si>
  <si>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</si>
  <si>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</si>
  <si>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</si>
  <si>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</si>
  <si>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</si>
  <si>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</si>
  <si>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</si>
  <si>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</si>
  <si>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</si>
  <si>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</si>
  <si>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</si>
  <si>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</si>
  <si>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</si>
  <si>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</si>
  <si>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</si>
  <si>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</si>
  <si>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</si>
  <si>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</si>
  <si>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</si>
  <si>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</si>
  <si>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</si>
  <si>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</si>
  <si>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</si>
  <si>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</si>
  <si>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</si>
  <si>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</si>
  <si>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</si>
  <si>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</si>
  <si>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</si>
  <si>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</si>
  <si>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</si>
  <si>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</si>
  <si>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</si>
  <si>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</si>
  <si>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</si>
  <si>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</si>
  <si>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</si>
  <si>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</si>
  <si>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</si>
  <si>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</si>
  <si>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</si>
  <si>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</si>
  <si>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</si>
  <si>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</si>
  <si>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</si>
  <si>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</si>
  <si>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</si>
  <si>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</si>
  <si>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</si>
  <si>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</si>
  <si>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</si>
  <si>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</si>
  <si>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</si>
  <si>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</si>
  <si>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</si>
  <si>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</si>
  <si>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</si>
  <si>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</si>
  <si>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</si>
  <si>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</si>
  <si>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</si>
  <si>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</si>
  <si>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</si>
  <si>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</si>
  <si>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</si>
  <si>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</si>
  <si>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</si>
  <si>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</si>
  <si>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</si>
  <si>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</si>
  <si>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</si>
  <si>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</si>
  <si>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</si>
  <si>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</si>
  <si>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</si>
  <si>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</si>
  <si>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</si>
  <si>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</si>
  <si>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</si>
  <si>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</si>
  <si>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</si>
  <si>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</si>
  <si>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</si>
  <si>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</si>
  <si>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</si>
  <si>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</si>
  <si>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</si>
  <si>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</si>
  <si>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</si>
  <si>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</si>
  <si>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</si>
  <si>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</si>
  <si>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</si>
  <si>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</si>
  <si>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</si>
  <si>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</si>
  <si>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</si>
  <si>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</si>
  <si>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</si>
  <si>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</si>
  <si>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</si>
  <si>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</si>
  <si>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</si>
  <si>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</si>
  <si>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</si>
  <si>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</si>
  <si>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</si>
  <si>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</si>
  <si>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</si>
  <si>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</si>
  <si>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</si>
  <si>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</si>
  <si>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</si>
  <si>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</si>
  <si>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</si>
  <si>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</si>
  <si>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</si>
  <si>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</si>
  <si>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</si>
  <si>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</si>
  <si>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</si>
  <si>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</si>
  <si>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</si>
  <si>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</si>
  <si>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</si>
  <si>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</si>
  <si>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</si>
  <si>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</si>
  <si>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</si>
  <si>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</si>
  <si>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</si>
  <si>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</si>
  <si>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</si>
  <si>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</si>
  <si>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</si>
  <si>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</si>
  <si>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</si>
  <si>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</si>
  <si>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</si>
  <si>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</si>
  <si>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</si>
  <si>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</si>
  <si>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</si>
  <si>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</si>
  <si>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</si>
  <si>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</si>
  <si>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</si>
  <si>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</si>
  <si>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</si>
  <si>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</si>
  <si>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</si>
  <si>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</si>
  <si>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</si>
  <si>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</si>
  <si>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</si>
  <si>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</si>
  <si>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</si>
  <si>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</si>
  <si>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</si>
  <si>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</si>
  <si>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</si>
  <si>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</si>
  <si>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</si>
  <si>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</si>
  <si>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</si>
  <si>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</si>
  <si>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</si>
  <si>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</si>
  <si>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</si>
  <si>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</si>
  <si>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</si>
  <si>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</si>
  <si>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</si>
  <si>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</si>
  <si>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</si>
  <si>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</si>
  <si>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</si>
  <si>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</si>
  <si>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</si>
  <si>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</si>
  <si>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</si>
  <si>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</si>
  <si>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</si>
  <si>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</si>
  <si>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</si>
  <si>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</si>
  <si>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</si>
  <si>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</si>
  <si>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</si>
  <si>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</si>
  <si>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</si>
  <si>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</si>
  <si>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</si>
  <si>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</si>
  <si>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</si>
  <si>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</si>
  <si>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</si>
  <si>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</si>
  <si>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</si>
  <si>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</si>
  <si>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</si>
  <si>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</si>
  <si>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</si>
  <si>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</si>
  <si>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</si>
  <si>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</si>
  <si>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</si>
  <si>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</si>
  <si>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</si>
  <si>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</si>
  <si>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</si>
  <si>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</si>
  <si>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</si>
  <si>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</si>
  <si>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</si>
  <si>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</si>
  <si>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</si>
  <si>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</si>
  <si>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</si>
  <si>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</si>
  <si>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</si>
  <si>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</si>
  <si>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</si>
  <si>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</si>
  <si>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</si>
  <si>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</si>
  <si>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</si>
  <si>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</si>
  <si>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</si>
  <si>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</si>
  <si>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</si>
  <si>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</si>
  <si>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</si>
  <si>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</si>
  <si>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</si>
  <si>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</si>
  <si>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</si>
  <si>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</si>
  <si>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</si>
  <si>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</si>
  <si>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</si>
  <si>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</si>
  <si>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</si>
  <si>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</si>
  <si>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</si>
  <si>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</si>
  <si>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</si>
  <si>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</si>
  <si>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</si>
  <si>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</si>
  <si>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</si>
  <si>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</si>
  <si>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</si>
  <si>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</si>
  <si>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</si>
  <si>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</si>
  <si>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</si>
  <si>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</si>
  <si>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</si>
  <si>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</si>
  <si>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</si>
  <si>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</si>
  <si>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</si>
  <si>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</si>
  <si>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</si>
  <si>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</si>
  <si>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</si>
  <si>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</si>
  <si>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</si>
  <si>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</si>
  <si>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</si>
  <si>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</si>
  <si>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</si>
  <si>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</si>
  <si>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</si>
  <si>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</si>
  <si>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</si>
  <si>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</si>
  <si>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</si>
  <si>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</si>
  <si>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</si>
  <si>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</si>
  <si>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</si>
  <si>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</si>
  <si>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</si>
  <si>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</si>
  <si>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</si>
  <si>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</si>
  <si>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</si>
  <si>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</si>
  <si>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</si>
  <si>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</si>
  <si>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</si>
  <si>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</si>
  <si>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</si>
  <si>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</si>
  <si>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</si>
  <si>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</si>
  <si>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</si>
  <si>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</si>
  <si>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</si>
  <si>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</si>
  <si>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</si>
  <si>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</si>
  <si>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</si>
  <si>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</si>
  <si>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</si>
  <si>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</si>
  <si>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</si>
  <si>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</si>
  <si>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</si>
  <si>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</si>
  <si>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</si>
  <si>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</si>
  <si>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</si>
  <si>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</si>
  <si>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</si>
  <si>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</si>
  <si>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</si>
  <si>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</si>
  <si>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</si>
  <si>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</si>
  <si>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</si>
  <si>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</si>
  <si>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</si>
  <si>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</si>
  <si>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</si>
  <si>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</si>
  <si>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</si>
  <si>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</si>
  <si>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</si>
  <si>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</si>
  <si>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</si>
  <si>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</si>
  <si>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</si>
  <si>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</si>
  <si>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</si>
  <si>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</si>
  <si>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</si>
  <si>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</si>
  <si>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</si>
  <si>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</si>
  <si>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</si>
  <si>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</si>
  <si>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</si>
  <si>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</si>
  <si>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</si>
  <si>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</si>
  <si>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</si>
  <si>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</si>
  <si>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</si>
  <si>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</si>
  <si>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</si>
  <si>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</si>
  <si>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</si>
  <si>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</si>
  <si>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</si>
  <si>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</si>
  <si>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</si>
  <si>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</si>
  <si>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</si>
  <si>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</si>
  <si>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</si>
  <si>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</si>
  <si>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</si>
  <si>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</si>
  <si>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</si>
  <si>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</si>
  <si>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</si>
  <si>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</si>
  <si>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</si>
  <si>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</si>
  <si>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</si>
  <si>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</si>
  <si>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</si>
  <si>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</si>
  <si>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</si>
  <si>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</si>
  <si>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</si>
  <si>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</si>
  <si>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</si>
  <si>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</si>
  <si>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</si>
  <si>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</si>
  <si>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</si>
  <si>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</si>
  <si>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</si>
  <si>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</si>
  <si>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</si>
  <si>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</si>
  <si>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</si>
  <si>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</si>
  <si>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</si>
  <si>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</si>
  <si>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</si>
  <si>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</si>
  <si>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</si>
  <si>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</si>
  <si>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</si>
  <si>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</si>
  <si>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</si>
  <si>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</si>
  <si>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</si>
  <si>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</si>
  <si>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</si>
  <si>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</si>
  <si>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</si>
  <si>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</si>
  <si>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</si>
  <si>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</si>
  <si>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</si>
  <si>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</si>
  <si>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</si>
  <si>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</si>
  <si>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</si>
  <si>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</si>
  <si>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</si>
  <si>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</si>
  <si>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</si>
  <si>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</si>
  <si>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</si>
  <si>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</si>
  <si>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</si>
  <si>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</si>
  <si>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</si>
  <si>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</si>
  <si>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</si>
  <si>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</si>
  <si>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</si>
  <si>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</si>
  <si>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</si>
  <si>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</si>
  <si>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</si>
  <si>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</si>
  <si>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</si>
  <si>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</si>
  <si>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</si>
  <si>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</si>
  <si>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</si>
  <si>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</si>
  <si>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</si>
  <si>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</si>
  <si>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</si>
  <si>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</si>
  <si>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</si>
  <si>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</si>
  <si>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</si>
  <si>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</si>
  <si>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</si>
  <si>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</si>
  <si>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</si>
  <si>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</si>
  <si>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</si>
  <si>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</si>
  <si>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</si>
  <si>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</si>
  <si>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</si>
  <si>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</si>
  <si>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</si>
  <si>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</si>
  <si>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</si>
  <si>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</si>
  <si>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</si>
  <si>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</si>
  <si>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</si>
  <si>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</si>
  <si>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</si>
  <si>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</si>
  <si>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</si>
  <si>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</si>
  <si>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</si>
  <si>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</si>
  <si>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</si>
  <si>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</si>
  <si>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</si>
  <si>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</si>
  <si>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</si>
  <si>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</si>
  <si>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</si>
  <si>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</si>
  <si>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</si>
  <si>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</si>
  <si>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</si>
  <si>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</si>
  <si>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</si>
  <si>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</si>
  <si>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</si>
  <si>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</si>
  <si>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</si>
  <si>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</si>
  <si>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</si>
  <si>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</si>
  <si>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</si>
  <si>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</si>
  <si>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</si>
  <si>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</si>
  <si>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</si>
  <si>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</si>
  <si>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</si>
  <si>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</si>
  <si>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</si>
  <si>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</si>
  <si>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</si>
  <si>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</si>
  <si>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</si>
  <si>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</si>
  <si>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</si>
  <si>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</si>
  <si>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</si>
  <si>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</si>
  <si>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</si>
  <si>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</si>
  <si>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</si>
  <si>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</si>
  <si>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</si>
  <si>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</si>
  <si>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</si>
  <si>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</si>
  <si>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</si>
  <si>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</si>
  <si>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</si>
  <si>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</si>
  <si>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</si>
  <si>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</si>
  <si>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</si>
  <si>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</si>
  <si>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</si>
  <si>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</si>
  <si>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</si>
  <si>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</si>
  <si>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</si>
  <si>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</si>
  <si>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</si>
  <si>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</si>
  <si>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</si>
  <si>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</si>
  <si>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</si>
  <si>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</si>
  <si>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</si>
  <si>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</si>
  <si>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</si>
  <si>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</si>
  <si>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</si>
  <si>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</si>
  <si>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</si>
  <si>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</si>
  <si>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</si>
  <si>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</si>
  <si>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</si>
  <si>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</si>
  <si>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</si>
  <si>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</si>
  <si>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</si>
  <si>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</si>
  <si>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</si>
  <si>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</si>
  <si>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</si>
  <si>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</si>
  <si>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</si>
  <si>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</si>
  <si>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</si>
  <si>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</si>
  <si>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</si>
  <si>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</si>
  <si>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</si>
  <si>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</si>
  <si>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</si>
  <si>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</si>
  <si>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</si>
  <si>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</si>
  <si>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</si>
  <si>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</si>
  <si>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</si>
  <si>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</si>
  <si>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</si>
  <si>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</si>
  <si>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</si>
  <si>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</si>
  <si>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</si>
  <si>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</si>
  <si>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</si>
  <si>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</si>
  <si>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</si>
  <si>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</si>
  <si>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</si>
  <si>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</si>
  <si>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</si>
  <si>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</si>
  <si>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</si>
  <si>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</si>
  <si>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</si>
  <si>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</si>
  <si>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</si>
  <si>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</si>
  <si>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</si>
  <si>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</si>
  <si>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</si>
  <si>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</si>
  <si>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</si>
  <si>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</si>
  <si>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</si>
  <si>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</si>
  <si>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</si>
  <si>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</si>
  <si>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</si>
  <si>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</si>
  <si>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</si>
  <si>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</si>
  <si>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</si>
  <si>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</si>
  <si>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</si>
  <si>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</si>
  <si>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</si>
  <si>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</si>
  <si>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</si>
  <si>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</si>
  <si>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</si>
  <si>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</si>
  <si>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</si>
  <si>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</si>
  <si>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</si>
  <si>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</si>
  <si>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</si>
  <si>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</si>
  <si>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</si>
  <si>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</si>
  <si>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</si>
  <si>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</si>
  <si>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</si>
  <si>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</si>
  <si>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</si>
  <si>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</si>
  <si>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</si>
  <si>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</si>
  <si>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</si>
  <si>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</si>
  <si>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</si>
  <si>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</si>
  <si>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</si>
  <si>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</si>
  <si>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</si>
  <si>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</si>
  <si>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</si>
  <si>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</si>
  <si>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</si>
  <si>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</si>
  <si>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</si>
  <si>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</si>
  <si>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</si>
  <si>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</si>
  <si>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</si>
  <si>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</si>
  <si>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</si>
  <si>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</si>
  <si>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</si>
  <si>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</si>
  <si>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</si>
  <si>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</si>
  <si>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</si>
  <si>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</si>
  <si>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</si>
  <si>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</si>
  <si>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</si>
  <si>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</si>
  <si>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</si>
  <si>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</si>
  <si>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</si>
  <si>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</si>
  <si>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</si>
  <si>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</si>
  <si>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</si>
  <si>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</si>
  <si>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</si>
  <si>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</si>
  <si>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</si>
  <si>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</si>
  <si>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</si>
  <si>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</si>
  <si>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</si>
  <si>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</si>
  <si>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</si>
  <si>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</si>
  <si>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</si>
  <si>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</si>
  <si>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</si>
  <si>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</si>
  <si>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</si>
  <si>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</si>
  <si>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</si>
  <si>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</si>
  <si>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</si>
  <si>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</si>
  <si>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</si>
  <si>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</si>
  <si>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</si>
  <si>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</si>
  <si>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</si>
  <si>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</si>
  <si>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</si>
  <si>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</si>
  <si>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</si>
  <si>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</si>
  <si>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</si>
  <si>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</si>
  <si>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</si>
  <si>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</si>
  <si>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</si>
  <si>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</si>
  <si>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</si>
  <si>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</si>
  <si>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</si>
  <si>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</si>
  <si>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</si>
  <si>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</si>
  <si>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</si>
  <si>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</si>
  <si>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</si>
  <si>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</si>
  <si>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</si>
  <si>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</si>
  <si>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</si>
  <si>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</si>
  <si>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</si>
  <si>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</si>
  <si>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</si>
  <si>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</si>
  <si>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</si>
  <si>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</si>
  <si>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</si>
  <si>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</si>
  <si>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</si>
  <si>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</si>
  <si>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</si>
  <si>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</si>
  <si>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</si>
  <si>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</si>
  <si>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</si>
  <si>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</si>
  <si>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</si>
  <si>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</si>
  <si>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</si>
  <si>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</si>
  <si>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</si>
  <si>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</si>
  <si>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</si>
  <si>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</si>
  <si>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</si>
  <si>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</si>
  <si>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</si>
  <si>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</si>
  <si>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</si>
  <si>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</si>
  <si>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</si>
  <si>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</si>
  <si>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</si>
  <si>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</si>
  <si>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</si>
  <si>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</si>
  <si>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</si>
  <si>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</si>
  <si>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</si>
  <si>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</si>
  <si>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</si>
  <si>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</si>
  <si>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</si>
  <si>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</si>
  <si>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</si>
  <si>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</si>
  <si>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</si>
  <si>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</si>
  <si>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</si>
  <si>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</si>
  <si>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</si>
  <si>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</si>
  <si>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</si>
  <si>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</si>
  <si>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</si>
  <si>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</si>
  <si>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</si>
  <si>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</si>
  <si>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</si>
  <si>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</si>
  <si>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</si>
  <si>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</si>
  <si>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</si>
  <si>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</si>
  <si>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</si>
  <si>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</si>
  <si>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</si>
  <si>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</si>
  <si>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</si>
  <si>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</si>
  <si>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</si>
  <si>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</si>
  <si>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</si>
  <si>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</si>
  <si>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</si>
  <si>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</si>
  <si>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</si>
  <si>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</si>
  <si>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</si>
  <si>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</si>
  <si>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</si>
  <si>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</si>
  <si>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</si>
  <si>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</si>
  <si>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</si>
  <si>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</si>
  <si>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</si>
  <si>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</si>
  <si>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</si>
  <si>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</si>
  <si>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</si>
  <si>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</si>
  <si>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</si>
  <si>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</si>
  <si>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</si>
  <si>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</si>
  <si>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</si>
  <si>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</si>
  <si>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</si>
  <si>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</si>
  <si>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</si>
  <si>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</si>
  <si>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</si>
  <si>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</si>
  <si>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</si>
  <si>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</si>
  <si>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</si>
  <si>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</si>
  <si>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</si>
  <si>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</si>
  <si>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</si>
  <si>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</si>
  <si>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</si>
  <si>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</si>
  <si>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</si>
  <si>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</si>
  <si>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</si>
  <si>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</si>
  <si>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</si>
  <si>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</si>
  <si>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</si>
  <si>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</si>
  <si>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</si>
  <si>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</si>
  <si>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</si>
  <si>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</si>
  <si>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</si>
  <si>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</si>
  <si>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</si>
  <si>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</si>
  <si>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</si>
  <si>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</si>
  <si>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</si>
  <si>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</si>
  <si>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</si>
  <si>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</si>
  <si>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</si>
  <si>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</si>
  <si>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</si>
  <si>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</si>
  <si>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</si>
  <si>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</si>
  <si>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</si>
  <si>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</si>
  <si>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</si>
  <si>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</si>
  <si>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</si>
  <si>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</si>
  <si>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</si>
  <si>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</si>
  <si>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</si>
  <si>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</si>
  <si>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</si>
  <si>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</si>
  <si>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</si>
  <si>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</si>
  <si>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</si>
  <si>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</si>
  <si>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</si>
  <si>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</si>
  <si>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</si>
  <si>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</si>
  <si>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</si>
  <si>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</si>
  <si>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</si>
  <si>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</si>
  <si>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</si>
  <si>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</si>
  <si>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</si>
  <si>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</si>
  <si>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</si>
  <si>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</si>
  <si>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</si>
  <si>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</si>
  <si>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</si>
  <si>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</si>
  <si>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</si>
  <si>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</si>
  <si>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</si>
  <si>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</si>
  <si>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</si>
  <si>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</si>
  <si>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</si>
  <si>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</si>
  <si>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</si>
  <si>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</si>
  <si>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</si>
  <si>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</si>
  <si>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</si>
  <si>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</si>
  <si>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</si>
  <si>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</si>
  <si>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</si>
  <si>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</si>
  <si>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</si>
  <si>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</si>
  <si>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</si>
  <si>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</si>
  <si>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</si>
  <si>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</si>
  <si>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</si>
  <si>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</si>
  <si>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</si>
  <si>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</si>
  <si>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</si>
  <si>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</si>
  <si>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</si>
  <si>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</si>
  <si>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</si>
  <si>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</si>
  <si>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</si>
  <si>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</si>
  <si>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</si>
  <si>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</si>
  <si>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</si>
  <si>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</si>
  <si>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</si>
  <si>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</si>
  <si>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</si>
  <si>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</si>
  <si>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</si>
  <si>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</si>
  <si>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</si>
  <si>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</si>
  <si>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</si>
  <si>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</si>
  <si>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</si>
  <si>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</si>
  <si>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</si>
  <si>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</si>
  <si>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</si>
  <si>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</si>
  <si>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</si>
  <si>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</si>
  <si>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</si>
  <si>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</si>
  <si>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</si>
  <si>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</si>
  <si>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</si>
  <si>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</si>
  <si>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</si>
  <si>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</si>
  <si>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</si>
  <si>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</si>
  <si>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</si>
  <si>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</si>
  <si>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</si>
  <si>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</si>
  <si>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</si>
  <si>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</si>
  <si>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</si>
  <si>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</si>
  <si>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</si>
  <si>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</si>
  <si>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</si>
  <si>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</si>
  <si>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</si>
  <si>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</si>
  <si>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</si>
  <si>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</si>
  <si>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</si>
  <si>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</si>
  <si>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</si>
  <si>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</si>
  <si>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</si>
  <si>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</si>
  <si>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</si>
  <si>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</si>
  <si>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</si>
  <si>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</si>
  <si>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</si>
  <si>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</si>
  <si>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</si>
  <si>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</si>
  <si>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</si>
  <si>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</si>
  <si>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</si>
  <si>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</si>
  <si>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</si>
  <si>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</si>
  <si>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</si>
  <si>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</si>
  <si>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</si>
  <si>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</si>
  <si>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</si>
  <si>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</si>
  <si>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</si>
  <si>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</si>
  <si>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</si>
  <si>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</si>
  <si>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</si>
  <si>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</si>
  <si>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</si>
  <si>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</si>
  <si>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</si>
  <si>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</si>
  <si>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</si>
  <si>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</si>
  <si>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</si>
  <si>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</si>
  <si>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</si>
  <si>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</si>
  <si>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</si>
  <si>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</si>
  <si>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</si>
  <si>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</si>
  <si>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</si>
  <si>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</si>
  <si>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</si>
  <si>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</si>
  <si>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</si>
  <si>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</si>
  <si>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</si>
  <si>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</si>
  <si>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</si>
  <si>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</si>
  <si>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</si>
  <si>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</si>
  <si>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</si>
  <si>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</si>
  <si>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</si>
  <si>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</si>
  <si>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</si>
  <si>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</si>
  <si>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</si>
  <si>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</si>
  <si>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</si>
  <si>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</si>
  <si>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</si>
  <si>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</si>
  <si>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</si>
  <si>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</si>
  <si>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</si>
  <si>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</si>
  <si>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</si>
  <si>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</si>
  <si>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</si>
  <si>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</si>
  <si>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</si>
  <si>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</si>
  <si>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</si>
  <si>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</si>
  <si>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</si>
  <si>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</si>
  <si>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</si>
  <si>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</si>
  <si>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</si>
  <si>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</si>
  <si>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</si>
  <si>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</si>
  <si>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</si>
  <si>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</si>
  <si>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</si>
  <si>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</si>
  <si>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</si>
  <si>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</si>
  <si>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</si>
  <si>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</si>
  <si>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</si>
  <si>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</si>
  <si>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</si>
  <si>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</si>
  <si>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</si>
  <si>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</si>
  <si>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</si>
  <si>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</si>
  <si>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</si>
  <si>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</si>
  <si>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</si>
  <si>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</si>
  <si>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</si>
  <si>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</si>
  <si>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</si>
  <si>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</si>
  <si>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</si>
  <si>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</si>
  <si>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</si>
  <si>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</si>
  <si>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</si>
  <si>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</si>
  <si>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</si>
  <si>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</si>
  <si>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</si>
  <si>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</si>
  <si>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</si>
  <si>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</si>
  <si>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</si>
  <si>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</si>
  <si>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</si>
  <si>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</si>
  <si>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</si>
  <si>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</si>
  <si>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</si>
  <si>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</si>
  <si>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</si>
  <si>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</si>
  <si>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</si>
  <si>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</si>
  <si>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</si>
  <si>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</si>
  <si>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</si>
  <si>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</si>
  <si>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</si>
  <si>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</si>
  <si>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</si>
  <si>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</si>
  <si>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</si>
  <si>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</si>
  <si>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</si>
  <si>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</si>
  <si>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</si>
  <si>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</si>
  <si>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</si>
  <si>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</si>
  <si>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</si>
  <si>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</si>
  <si>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</si>
  <si>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</si>
  <si>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</si>
  <si>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</si>
  <si>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</si>
  <si>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</si>
  <si>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</si>
  <si>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</si>
  <si>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</si>
  <si>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</si>
  <si>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</si>
  <si>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</si>
  <si>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</si>
  <si>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</si>
  <si>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</si>
  <si>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</si>
  <si>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</si>
  <si>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</si>
  <si>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</si>
  <si>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</si>
  <si>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</si>
  <si>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</si>
  <si>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</si>
  <si>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</si>
  <si>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</si>
  <si>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</si>
  <si>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</si>
  <si>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</si>
  <si>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</si>
  <si>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</si>
  <si>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</si>
  <si>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</si>
  <si>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</si>
  <si>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</si>
  <si>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</si>
  <si>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</si>
  <si>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</si>
  <si>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</si>
  <si>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</si>
  <si>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</si>
  <si>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</si>
  <si>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</si>
  <si>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</si>
  <si>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</si>
  <si>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</si>
  <si>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</si>
  <si>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</si>
  <si>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</si>
  <si>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</si>
  <si>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</si>
  <si>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</si>
  <si>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</si>
  <si>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</si>
  <si>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</si>
  <si>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</si>
  <si>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</si>
  <si>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</si>
  <si>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</si>
  <si>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</si>
  <si>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</si>
  <si>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</si>
  <si>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</si>
  <si>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</si>
  <si>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</si>
  <si>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</si>
  <si>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</si>
  <si>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</si>
  <si>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</si>
  <si>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</si>
  <si>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</si>
  <si>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</si>
  <si>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</si>
  <si>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</si>
  <si>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</si>
  <si>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</si>
  <si>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</si>
  <si>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</si>
  <si>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</si>
  <si>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</si>
  <si>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</si>
  <si>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</si>
  <si>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</si>
  <si>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</si>
  <si>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</si>
  <si>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</si>
  <si>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</si>
  <si>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</si>
  <si>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</si>
  <si>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</si>
  <si>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</si>
  <si>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</si>
  <si>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</si>
  <si>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</si>
  <si>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</si>
  <si>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</si>
  <si>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</si>
  <si>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</si>
  <si>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</si>
  <si>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</si>
  <si>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</si>
  <si>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</si>
  <si>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</si>
  <si>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</si>
  <si>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</si>
  <si>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</si>
  <si>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</si>
  <si>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</si>
  <si>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</si>
  <si>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</si>
  <si>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</si>
  <si>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</si>
  <si>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</si>
  <si>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</si>
  <si>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</si>
  <si>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</si>
  <si>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</si>
  <si>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</si>
  <si>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</si>
  <si>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</si>
  <si>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</si>
  <si>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</si>
  <si>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</si>
  <si>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</si>
  <si>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</si>
  <si>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</si>
  <si>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</si>
  <si>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</si>
  <si>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</si>
  <si>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</si>
  <si>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</si>
  <si>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</si>
  <si>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</si>
  <si>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</si>
  <si>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</si>
  <si>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</si>
  <si>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</si>
  <si>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</si>
  <si>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</si>
  <si>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</si>
  <si>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</si>
  <si>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</si>
  <si>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</si>
  <si>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</si>
  <si>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</si>
  <si>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</si>
  <si>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</si>
  <si>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</si>
  <si>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</si>
  <si>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</si>
  <si>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</si>
  <si>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</si>
  <si>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</si>
  <si>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</si>
  <si>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</si>
  <si>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</si>
  <si>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</si>
  <si>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</si>
  <si>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</si>
  <si>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</si>
  <si>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</si>
  <si>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</si>
  <si>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</si>
  <si>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</si>
  <si>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</si>
  <si>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</si>
  <si>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</si>
  <si>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</si>
  <si>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</si>
  <si>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</si>
  <si>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</si>
  <si>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</si>
  <si>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</si>
  <si>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</si>
  <si>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</si>
  <si>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</si>
  <si>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</si>
  <si>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</si>
  <si>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</si>
  <si>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</si>
  <si>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</si>
  <si>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</si>
  <si>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</si>
  <si>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</si>
  <si>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</si>
  <si>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</si>
  <si>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</si>
  <si>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</si>
  <si>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</si>
  <si>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</si>
  <si>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</si>
  <si>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</si>
  <si>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</si>
  <si>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</si>
  <si>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</si>
  <si>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</si>
  <si>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</si>
  <si>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</si>
  <si>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</si>
  <si>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</si>
  <si>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</si>
  <si>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</si>
  <si>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</si>
  <si>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</si>
  <si>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</si>
  <si>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</si>
  <si>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</si>
  <si>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</si>
  <si>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</si>
  <si>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</si>
  <si>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</si>
  <si>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</si>
  <si>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</si>
  <si>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</si>
  <si>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</si>
  <si>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</si>
  <si>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</si>
  <si>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</si>
  <si>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</si>
  <si>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</si>
  <si>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</si>
  <si>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</si>
  <si>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</si>
  <si>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</si>
  <si>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</si>
  <si>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</si>
  <si>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</si>
  <si>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</si>
  <si>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</si>
  <si>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</si>
  <si>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</si>
  <si>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</si>
  <si>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</si>
  <si>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</si>
  <si>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</si>
  <si>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</si>
  <si>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</si>
  <si>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</si>
  <si>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</si>
  <si>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</si>
  <si>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</si>
  <si>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</si>
  <si>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</si>
  <si>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</si>
  <si>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</si>
  <si>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</si>
  <si>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</si>
  <si>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</si>
  <si>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</si>
  <si>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</si>
  <si>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</si>
  <si>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</si>
  <si>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</si>
  <si>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</si>
  <si>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</si>
  <si>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</si>
  <si>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</si>
  <si>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</si>
  <si>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</si>
  <si>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</si>
  <si>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</si>
  <si>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</si>
  <si>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</si>
  <si>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</si>
  <si>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</si>
  <si>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</si>
  <si>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</si>
  <si>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</si>
  <si>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</si>
  <si>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</si>
  <si>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</si>
  <si>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</si>
  <si>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</si>
  <si>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</si>
  <si>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</si>
  <si>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</si>
  <si>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</si>
  <si>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</si>
  <si>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</si>
  <si>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</si>
  <si>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</si>
  <si>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</si>
  <si>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</si>
  <si>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</si>
  <si>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</si>
  <si>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</si>
  <si>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</si>
  <si>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</si>
  <si>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</si>
  <si>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</si>
  <si>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</si>
  <si>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</si>
  <si>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</si>
  <si>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</si>
  <si>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</si>
  <si>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</si>
  <si>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</si>
  <si>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</si>
  <si>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</si>
  <si>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</si>
  <si>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</si>
  <si>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</si>
  <si>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</si>
  <si>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</si>
  <si>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</si>
  <si>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</si>
  <si>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</si>
  <si>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</si>
  <si>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</si>
  <si>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</si>
  <si>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</si>
  <si>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</si>
  <si>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</si>
  <si>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</si>
  <si>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</si>
  <si>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</si>
  <si>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</si>
  <si>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</si>
  <si>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</si>
  <si>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</si>
  <si>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</si>
  <si>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</si>
  <si>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</si>
  <si>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</si>
  <si>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</si>
  <si>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</si>
  <si>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</si>
  <si>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</si>
  <si>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</si>
  <si>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</si>
  <si>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</si>
  <si>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</si>
  <si>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</si>
  <si>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</si>
  <si>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</si>
  <si>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</si>
  <si>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</si>
  <si>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</si>
  <si>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</si>
  <si>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</si>
  <si>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</si>
  <si>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</si>
  <si>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</si>
  <si>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</si>
  <si>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</si>
  <si>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</si>
  <si>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</si>
  <si>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</si>
  <si>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</si>
  <si>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</si>
  <si>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</si>
  <si>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</si>
  <si>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</si>
  <si>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</si>
  <si>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</si>
  <si>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</si>
  <si>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</si>
  <si>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</si>
  <si>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</si>
  <si>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</si>
  <si>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</si>
  <si>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</si>
  <si>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</si>
  <si>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</si>
  <si>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</si>
  <si>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</si>
  <si>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</si>
  <si>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</si>
  <si>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</si>
  <si>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</si>
  <si>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</si>
  <si>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</si>
  <si>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</si>
  <si>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</si>
  <si>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</si>
  <si>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</si>
  <si>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</si>
  <si>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</si>
  <si>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</si>
  <si>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</si>
  <si>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</si>
  <si>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</si>
  <si>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</si>
  <si>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</si>
  <si>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</si>
  <si>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</si>
  <si>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</si>
  <si>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</si>
  <si>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</si>
  <si>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</si>
  <si>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</si>
  <si>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</si>
  <si>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</si>
  <si>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</si>
  <si>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</si>
  <si>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</si>
  <si>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</si>
  <si>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</si>
  <si>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</si>
  <si>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</si>
  <si>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</si>
  <si>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</si>
  <si>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</si>
  <si>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</si>
  <si>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</si>
  <si>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</si>
  <si>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</si>
  <si>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</si>
  <si>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</si>
  <si>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</si>
  <si>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</si>
  <si>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</si>
  <si>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</si>
  <si>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</si>
  <si>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</si>
  <si>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</si>
  <si>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</si>
  <si>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</si>
  <si>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</si>
  <si>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</si>
  <si>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</si>
  <si>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</si>
  <si>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</si>
  <si>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</si>
  <si>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</si>
  <si>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</si>
  <si>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</si>
  <si>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</si>
  <si>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</si>
  <si>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</si>
  <si>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</si>
  <si>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</si>
  <si>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</si>
  <si>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</si>
  <si>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</si>
  <si>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</si>
  <si>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</si>
  <si>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</si>
  <si>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</si>
  <si>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</si>
  <si>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</si>
  <si>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</si>
  <si>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</si>
  <si>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</si>
  <si>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</si>
  <si>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</si>
  <si>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</si>
  <si>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</si>
  <si>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</si>
  <si>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</si>
  <si>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</si>
  <si>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</si>
  <si>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</si>
  <si>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</si>
  <si>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</si>
  <si>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</si>
  <si>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</si>
  <si>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</si>
  <si>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</si>
  <si>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</si>
  <si>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</si>
  <si>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</si>
  <si>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</si>
  <si>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</si>
  <si>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</si>
  <si>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</si>
  <si>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</si>
  <si>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</si>
  <si>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</si>
  <si>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</si>
  <si>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</si>
  <si>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</si>
  <si>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</si>
  <si>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</si>
  <si>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</si>
  <si>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</si>
  <si>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</si>
  <si>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</si>
  <si>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</si>
  <si>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</si>
  <si>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</si>
  <si>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</si>
  <si>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</si>
  <si>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</si>
  <si>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</si>
  <si>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</si>
  <si>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</si>
  <si>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</si>
  <si>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</si>
  <si>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</si>
  <si>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</si>
  <si>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</si>
  <si>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</si>
  <si>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</si>
  <si>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</si>
  <si>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</si>
  <si>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</si>
  <si>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</si>
  <si>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</si>
  <si>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</si>
  <si>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</si>
  <si>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</si>
  <si>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</si>
  <si>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</si>
  <si>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</si>
  <si>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</si>
  <si>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</si>
  <si>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</si>
  <si>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</si>
  <si>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</si>
  <si>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</si>
  <si>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</si>
  <si>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</si>
  <si>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</si>
  <si>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</si>
  <si>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</si>
  <si>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</si>
  <si>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</si>
  <si>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</si>
  <si>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</si>
  <si>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</si>
  <si>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</si>
  <si>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</si>
  <si>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</si>
  <si>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</si>
  <si>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</si>
  <si>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</si>
  <si>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</si>
  <si>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</si>
  <si>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</si>
  <si>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</si>
  <si>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</si>
  <si>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</si>
  <si>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</si>
  <si>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</si>
  <si>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</si>
  <si>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</si>
  <si>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</si>
  <si>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</si>
  <si>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</si>
  <si>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</si>
  <si>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</si>
  <si>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</si>
  <si>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</si>
  <si>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</si>
  <si>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</si>
  <si>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</si>
  <si>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</si>
  <si>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</si>
  <si>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</si>
  <si>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</si>
  <si>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</si>
  <si>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</si>
  <si>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</si>
  <si>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</si>
  <si>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</si>
  <si>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</si>
  <si>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</si>
  <si>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</si>
  <si>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</si>
  <si>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</si>
  <si>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</si>
  <si>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</si>
  <si>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</si>
  <si>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</si>
  <si>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</si>
  <si>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</si>
  <si>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</si>
  <si>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</si>
  <si>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</si>
  <si>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</si>
  <si>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</si>
  <si>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</si>
  <si>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</si>
  <si>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</si>
  <si>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</si>
  <si>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</si>
  <si>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</si>
  <si>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</si>
  <si>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</si>
  <si>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</si>
  <si>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</si>
  <si>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</si>
  <si>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</si>
  <si>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</si>
  <si>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</si>
  <si>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</si>
  <si>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</si>
  <si>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</si>
  <si>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</si>
  <si>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</si>
  <si>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</si>
  <si>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</si>
  <si>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</si>
  <si>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</si>
  <si>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</si>
  <si>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</si>
  <si>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</si>
  <si>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</si>
  <si>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</si>
  <si>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</si>
  <si>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</si>
  <si>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</si>
  <si>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</si>
  <si>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</si>
  <si>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</si>
  <si>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</si>
  <si>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</si>
  <si>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</si>
  <si>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</si>
  <si>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</si>
  <si>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</si>
  <si>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</si>
  <si>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</si>
  <si>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</si>
  <si>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</si>
  <si>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</si>
  <si>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</si>
  <si>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</si>
  <si>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</si>
  <si>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</si>
  <si>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</si>
  <si>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</si>
  <si>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</si>
  <si>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</si>
  <si>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</si>
  <si>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</si>
  <si>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</si>
  <si>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</si>
  <si>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</si>
  <si>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</si>
  <si>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</si>
  <si>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</si>
  <si>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</si>
  <si>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</si>
  <si>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</si>
  <si>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</si>
  <si>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</si>
  <si>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</si>
  <si>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</si>
  <si>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</si>
  <si>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</si>
  <si>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</si>
  <si>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</si>
  <si>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</si>
  <si>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</si>
  <si>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</si>
  <si>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</si>
  <si>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</si>
  <si>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</si>
  <si>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</si>
  <si>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</si>
  <si>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</si>
  <si>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</si>
  <si>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</si>
  <si>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</si>
  <si>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</si>
  <si>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</si>
  <si>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</si>
  <si>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</si>
  <si>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</si>
  <si>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</si>
  <si>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</si>
  <si>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</si>
  <si>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</si>
  <si>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</si>
  <si>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</si>
  <si>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</si>
  <si>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</si>
  <si>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</si>
  <si>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</si>
  <si>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</si>
  <si>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</si>
  <si>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</si>
  <si>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</si>
  <si>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</si>
  <si>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</si>
  <si>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</si>
  <si>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</si>
  <si>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</si>
  <si>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</si>
  <si>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</si>
  <si>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</si>
  <si>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</si>
  <si>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</si>
  <si>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</si>
  <si>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</si>
  <si>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</si>
  <si>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</si>
  <si>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</si>
  <si>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</si>
  <si>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</si>
  <si>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</si>
  <si>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</si>
  <si>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</si>
  <si>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</si>
  <si>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</si>
  <si>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</si>
  <si>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</si>
  <si>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</si>
  <si>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</si>
  <si>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</si>
  <si>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</si>
  <si>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</si>
  <si>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</si>
  <si>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</si>
  <si>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</si>
  <si>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</si>
  <si>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</si>
  <si>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</si>
  <si>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</si>
  <si>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</si>
  <si>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</si>
  <si>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</si>
  <si>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</si>
  <si>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</si>
  <si>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</si>
  <si>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</si>
  <si>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</si>
  <si>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</si>
  <si>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</si>
  <si>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</si>
  <si>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</si>
  <si>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</si>
  <si>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</si>
  <si>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</si>
  <si>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</si>
  <si>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</si>
  <si>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</si>
  <si>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</si>
  <si>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</si>
  <si>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</si>
  <si>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</si>
  <si>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</si>
  <si>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</si>
  <si>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</si>
  <si>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</si>
  <si>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</si>
  <si>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</si>
  <si>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</si>
  <si>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</si>
  <si>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</si>
  <si>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</si>
  <si>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</si>
  <si>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</si>
  <si>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</si>
  <si>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</si>
  <si>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</si>
  <si>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</si>
  <si>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</si>
  <si>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</si>
  <si>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</si>
  <si>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</si>
  <si>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</si>
  <si>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</si>
  <si>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</si>
  <si>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</si>
  <si>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</si>
  <si>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</si>
  <si>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</si>
  <si>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</si>
  <si>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</si>
  <si>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</si>
  <si>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</si>
  <si>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</si>
  <si>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</si>
  <si>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</si>
  <si>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</si>
  <si>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</si>
  <si>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</si>
  <si>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</si>
  <si>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</si>
  <si>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</si>
  <si>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</si>
  <si>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</si>
  <si>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</si>
  <si>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</si>
  <si>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</si>
  <si>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</si>
  <si>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</si>
  <si>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</si>
  <si>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</si>
  <si>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</si>
  <si>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</si>
  <si>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</si>
  <si>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</si>
  <si>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</si>
  <si>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</si>
  <si>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</si>
  <si>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</si>
  <si>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</si>
  <si>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</si>
  <si>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</si>
  <si>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</si>
  <si>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</si>
  <si>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</si>
  <si>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</si>
  <si>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</si>
  <si>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</si>
  <si>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</si>
  <si>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</si>
  <si>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</si>
  <si>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</si>
  <si>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</si>
  <si>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</si>
  <si>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</si>
  <si>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</si>
  <si>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</si>
  <si>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</si>
  <si>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</si>
  <si>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</si>
  <si>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</si>
  <si>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</si>
  <si>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</si>
  <si>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</si>
  <si>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</si>
  <si>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</si>
  <si>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</si>
  <si>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</si>
  <si>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</si>
  <si>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</si>
  <si>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</si>
  <si>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</si>
  <si>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</si>
  <si>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</si>
  <si>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</si>
  <si>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</si>
  <si>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</si>
  <si>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</si>
  <si>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</si>
  <si>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</si>
  <si>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</si>
  <si>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</si>
  <si>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</si>
  <si>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</si>
  <si>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</si>
  <si>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</si>
  <si>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</si>
  <si>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</si>
  <si>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</si>
  <si>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</si>
  <si>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</si>
  <si>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</si>
  <si>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</si>
  <si>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</si>
  <si>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</si>
  <si>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</si>
  <si>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</si>
  <si>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</si>
  <si>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</si>
  <si>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</si>
  <si>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</si>
  <si>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</si>
  <si>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</si>
  <si>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</si>
  <si>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</si>
  <si>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</si>
  <si>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</si>
  <si>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</si>
  <si>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</si>
  <si>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</si>
  <si>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</si>
  <si>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</si>
  <si>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</si>
  <si>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</si>
  <si>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</si>
  <si>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</si>
  <si>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</si>
  <si>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</si>
  <si>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</si>
  <si>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</si>
  <si>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</si>
  <si>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</si>
  <si>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</si>
  <si>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</si>
  <si>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</si>
  <si>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</si>
  <si>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</si>
  <si>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</si>
  <si>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</si>
  <si>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</si>
  <si>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</si>
  <si>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</si>
  <si>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</si>
  <si>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</si>
  <si>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</si>
  <si>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</si>
  <si>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</si>
  <si>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</si>
  <si>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</si>
  <si>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</si>
  <si>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</si>
  <si>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</si>
  <si>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</si>
  <si>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</si>
  <si>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</si>
  <si>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</si>
  <si>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</si>
  <si>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</si>
  <si>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</si>
  <si>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</si>
  <si>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</si>
  <si>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</si>
  <si>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</si>
  <si>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</si>
  <si>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</si>
  <si>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</si>
  <si>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</si>
  <si>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</si>
  <si>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</si>
  <si>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</si>
  <si>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</si>
  <si>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</si>
  <si>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</si>
  <si>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</si>
  <si>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</si>
  <si>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</si>
  <si>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</si>
  <si>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</si>
  <si>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</si>
  <si>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</si>
  <si>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</si>
  <si>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</si>
  <si>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</si>
  <si>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</si>
  <si>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</si>
  <si>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</si>
  <si>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</si>
  <si>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</si>
  <si>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</si>
  <si>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</si>
  <si>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</si>
  <si>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</si>
  <si>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</si>
  <si>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</si>
  <si>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</si>
  <si>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</si>
  <si>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</si>
  <si>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</si>
  <si>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</si>
  <si>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</si>
  <si>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</si>
  <si>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</si>
  <si>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</si>
  <si>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</si>
  <si>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</si>
  <si>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</si>
  <si>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</si>
  <si>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</si>
  <si>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</si>
  <si>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</si>
  <si>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</si>
  <si>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</si>
  <si>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</si>
  <si>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</si>
  <si>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</si>
  <si>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</si>
  <si>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</si>
  <si>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</si>
  <si>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</si>
  <si>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</si>
  <si>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</si>
  <si>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</si>
  <si>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</si>
  <si>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</si>
  <si>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</si>
  <si>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</si>
  <si>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</si>
  <si>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</si>
  <si>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</si>
  <si>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</si>
  <si>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</si>
  <si>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</si>
  <si>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</si>
  <si>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</si>
  <si>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</si>
  <si>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</si>
  <si>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</si>
  <si>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</si>
  <si>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</si>
  <si>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</si>
  <si>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</si>
  <si>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</si>
  <si>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</si>
  <si>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</si>
  <si>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</si>
  <si>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</si>
  <si>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</si>
  <si>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</si>
  <si>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</si>
  <si>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</si>
  <si>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</si>
  <si>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</si>
  <si>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</si>
  <si>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</si>
  <si>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</si>
  <si>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</si>
  <si>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</si>
  <si>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</si>
  <si>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</si>
  <si>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</si>
  <si>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</si>
  <si>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</si>
  <si>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</si>
  <si>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</si>
  <si>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</si>
  <si>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</si>
  <si>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</si>
  <si>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</si>
  <si>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</si>
  <si>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</si>
  <si>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</si>
  <si>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</si>
  <si>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</si>
  <si>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</si>
  <si>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</si>
  <si>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</si>
  <si>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</si>
  <si>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</si>
  <si>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</si>
  <si>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</si>
  <si>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</si>
  <si>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</si>
  <si>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</si>
  <si>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</si>
  <si>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</si>
  <si>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</si>
  <si>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</si>
  <si>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</si>
  <si>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</si>
  <si>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</si>
  <si>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</si>
  <si>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</si>
  <si>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</si>
  <si>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</si>
  <si>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</si>
  <si>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</si>
  <si>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</si>
  <si>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</si>
  <si>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</si>
  <si>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</si>
  <si>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</si>
  <si>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</si>
  <si>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</si>
  <si>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</si>
  <si>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</si>
  <si>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</si>
  <si>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</si>
  <si>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</si>
  <si>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</si>
  <si>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</si>
  <si>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</si>
  <si>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</si>
  <si>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</si>
  <si>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</si>
  <si>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</si>
  <si>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</si>
  <si>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</si>
  <si>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</si>
  <si>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</si>
  <si>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</si>
  <si>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</si>
  <si>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</si>
  <si>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</si>
  <si>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</si>
  <si>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</si>
  <si>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</si>
  <si>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</si>
  <si>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</si>
  <si>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</si>
  <si>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</si>
  <si>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</si>
  <si>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</si>
  <si>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</si>
  <si>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</si>
  <si>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</si>
  <si>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</si>
  <si>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</si>
  <si>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</si>
  <si>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</si>
  <si>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</si>
  <si>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</si>
  <si>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</si>
  <si>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</si>
  <si>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</si>
  <si>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</si>
  <si>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</si>
  <si>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</si>
  <si>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</si>
  <si>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</si>
  <si>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</si>
  <si>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</si>
  <si>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</si>
  <si>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</si>
  <si>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</si>
  <si>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</si>
  <si>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</si>
  <si>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</si>
  <si>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</si>
  <si>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</si>
  <si>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</si>
  <si>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</si>
  <si>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</si>
  <si>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</si>
  <si>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</si>
  <si>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</si>
  <si>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</si>
  <si>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</si>
  <si>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</si>
  <si>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</si>
  <si>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</si>
  <si>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</si>
  <si>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</si>
  <si>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</si>
  <si>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</si>
  <si>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</si>
  <si>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</si>
  <si>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</si>
  <si>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</si>
  <si>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</si>
  <si>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</si>
  <si>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</si>
  <si>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</si>
  <si>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</si>
  <si>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</si>
  <si>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</si>
  <si>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</si>
  <si>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</si>
  <si>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</si>
  <si>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</si>
  <si>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</si>
  <si>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</si>
  <si>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</si>
  <si>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</si>
  <si>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</si>
  <si>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</si>
  <si>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</si>
  <si>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</si>
  <si>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</si>
  <si>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</si>
  <si>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</si>
  <si>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</si>
  <si>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</si>
  <si>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</si>
  <si>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</si>
  <si>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</si>
  <si>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</si>
  <si>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</si>
  <si>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</si>
  <si>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</si>
  <si>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</si>
  <si>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</si>
  <si>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</si>
  <si>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</si>
  <si>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</si>
  <si>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</si>
  <si>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</si>
  <si>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</si>
  <si>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</si>
  <si>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</si>
  <si>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</si>
  <si>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</si>
  <si>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</si>
  <si>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</si>
  <si>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</si>
  <si>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</si>
  <si>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</si>
  <si>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</si>
  <si>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</si>
  <si>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</si>
  <si>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</si>
  <si>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</si>
  <si>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</si>
  <si>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</si>
  <si>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</si>
  <si>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</si>
  <si>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</si>
  <si>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</si>
  <si>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</si>
  <si>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</si>
  <si>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</si>
  <si>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</si>
  <si>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</si>
  <si>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</si>
  <si>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</si>
  <si>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</si>
  <si>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</si>
  <si>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</si>
  <si>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</si>
  <si>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</si>
  <si>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</si>
  <si>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</si>
  <si>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</si>
  <si>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</si>
  <si>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</si>
  <si>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</si>
  <si>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</si>
  <si>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</si>
  <si>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</si>
  <si>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</si>
  <si>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</si>
  <si>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</si>
  <si>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</si>
  <si>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</si>
  <si>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</si>
  <si>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</si>
  <si>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</si>
  <si>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</si>
  <si>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</si>
  <si>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</si>
  <si>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</si>
  <si>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</si>
  <si>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</si>
  <si>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</si>
  <si>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</si>
  <si>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</si>
  <si>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</si>
  <si>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</si>
  <si>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</si>
  <si>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</si>
  <si>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</si>
  <si>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</si>
  <si>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</si>
  <si>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</si>
  <si>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</si>
  <si>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</si>
  <si>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</si>
  <si>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</si>
  <si>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</si>
  <si>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</si>
  <si>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</si>
  <si>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</si>
  <si>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</si>
  <si>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</si>
  <si>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</si>
  <si>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</si>
  <si>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</si>
  <si>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</si>
  <si>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</si>
  <si>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</si>
  <si>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</si>
  <si>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</si>
  <si>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</si>
  <si>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</si>
  <si>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</si>
  <si>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</si>
  <si>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</si>
  <si>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</si>
  <si>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</si>
  <si>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</si>
  <si>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</si>
  <si>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</si>
  <si>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</si>
  <si>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</si>
  <si>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</si>
  <si>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</si>
  <si>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</si>
  <si>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</si>
  <si>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</si>
  <si>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</si>
  <si>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</si>
  <si>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</si>
  <si>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</si>
  <si>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</si>
  <si>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</si>
  <si>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</si>
  <si>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</si>
  <si>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</si>
  <si>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</si>
  <si>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</si>
  <si>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</si>
  <si>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</si>
  <si>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</si>
  <si>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</si>
  <si>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</si>
  <si>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</si>
  <si>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</si>
  <si>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</si>
  <si>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</si>
  <si>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</si>
  <si>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</si>
  <si>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</si>
  <si>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</si>
  <si>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</si>
  <si>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</si>
  <si>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</si>
  <si>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</si>
  <si>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</si>
  <si>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</si>
  <si>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</si>
  <si>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</si>
  <si>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</si>
  <si>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</si>
  <si>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</si>
  <si>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</si>
  <si>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</si>
  <si>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</si>
  <si>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</si>
  <si>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</si>
  <si>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</si>
  <si>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</si>
  <si>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</si>
  <si>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</si>
  <si>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</si>
  <si>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</si>
  <si>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</si>
  <si>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</si>
  <si>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</si>
  <si>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</si>
  <si>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</si>
  <si>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</si>
  <si>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</si>
  <si>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</si>
  <si>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</si>
  <si>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</si>
  <si>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</si>
  <si>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</si>
  <si>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</si>
  <si>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</si>
  <si>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</si>
  <si>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</si>
  <si>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</si>
  <si>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</si>
  <si>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</si>
  <si>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</si>
  <si>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</si>
  <si>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</si>
  <si>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</si>
  <si>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</si>
  <si>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</si>
  <si>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</si>
  <si>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</si>
  <si>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</si>
  <si>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</si>
  <si>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</si>
  <si>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</si>
  <si>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</si>
  <si>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</si>
  <si>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</si>
  <si>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</si>
  <si>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</si>
  <si>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</si>
  <si>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</si>
  <si>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</si>
  <si>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</si>
  <si>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</si>
  <si>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</si>
  <si>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</si>
  <si>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</si>
  <si>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</si>
  <si>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</si>
  <si>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</si>
  <si>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</si>
  <si>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</si>
  <si>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</si>
  <si>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</si>
  <si>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</si>
  <si>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</si>
  <si>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</si>
  <si>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</si>
  <si>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</si>
  <si>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</si>
  <si>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</si>
  <si>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</si>
  <si>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</si>
  <si>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</si>
  <si>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</si>
  <si>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</si>
  <si>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</si>
  <si>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</si>
  <si>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</si>
  <si>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</si>
  <si>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</si>
  <si>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</si>
  <si>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</si>
  <si>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</si>
  <si>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</si>
  <si>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</si>
  <si>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</si>
  <si>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</si>
  <si>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</si>
  <si>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</si>
  <si>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</si>
  <si>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</si>
  <si>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</si>
  <si>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</si>
  <si>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</si>
  <si>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</si>
  <si>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</si>
  <si>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</si>
  <si>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</si>
  <si>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</si>
  <si>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</si>
  <si>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</si>
  <si>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</si>
  <si>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</si>
  <si>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</si>
  <si>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</si>
  <si>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</si>
  <si>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</si>
  <si>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</si>
  <si>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</si>
  <si>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</si>
  <si>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</si>
  <si>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</si>
  <si>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</si>
  <si>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</si>
  <si>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</si>
  <si>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</si>
  <si>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</si>
  <si>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</si>
  <si>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</si>
  <si>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</si>
  <si>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</si>
  <si>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</si>
  <si>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</si>
  <si>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</si>
  <si>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</si>
  <si>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</si>
  <si>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</si>
  <si>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</si>
  <si>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</si>
  <si>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</si>
  <si>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</si>
  <si>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</si>
  <si>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</si>
  <si>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</si>
  <si>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</si>
  <si>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</si>
  <si>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</si>
  <si>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</si>
  <si>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</si>
  <si>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</si>
  <si>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</si>
  <si>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</si>
  <si>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</si>
  <si>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</si>
  <si>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</si>
  <si>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</si>
  <si>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</si>
  <si>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</si>
  <si>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</si>
  <si>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</si>
  <si>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</si>
  <si>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</si>
  <si>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</si>
  <si>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</si>
  <si>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</si>
  <si>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</si>
  <si>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</si>
  <si>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</si>
  <si>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</si>
  <si>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</si>
  <si>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</si>
  <si>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</si>
  <si>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</si>
  <si>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</si>
  <si>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</si>
  <si>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</si>
  <si>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</si>
  <si>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</si>
  <si>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</si>
  <si>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</si>
  <si>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</si>
  <si>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</si>
  <si>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</si>
  <si>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</si>
  <si>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</si>
  <si>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</si>
  <si>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</si>
  <si>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</si>
  <si>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</si>
  <si>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</si>
  <si>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</si>
  <si>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</si>
  <si>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</si>
  <si>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</si>
  <si>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</si>
  <si>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</si>
  <si>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</si>
  <si>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</si>
  <si>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</si>
  <si>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</si>
  <si>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</si>
  <si>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</si>
  <si>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</si>
  <si>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</si>
  <si>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</si>
  <si>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</si>
  <si>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</si>
  <si>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</si>
  <si>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</si>
  <si>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</si>
  <si>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</si>
  <si>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</si>
  <si>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</si>
  <si>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</si>
  <si>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</si>
  <si>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</si>
  <si>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</si>
  <si>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</si>
  <si>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</si>
  <si>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</si>
  <si>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</si>
  <si>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</si>
  <si>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</si>
  <si>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</si>
  <si>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</si>
  <si>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</si>
  <si>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</si>
  <si>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</si>
  <si>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</si>
  <si>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</si>
  <si>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</si>
  <si>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</si>
  <si>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</si>
  <si>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</si>
  <si>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</si>
  <si>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</si>
  <si>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</si>
  <si>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</si>
  <si>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</si>
  <si>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</si>
  <si>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</si>
  <si>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</si>
  <si>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</si>
  <si>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</si>
  <si>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</si>
  <si>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</si>
  <si>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</si>
  <si>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</si>
  <si>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</si>
  <si>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</si>
  <si>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</si>
  <si>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</si>
  <si>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</si>
  <si>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</si>
  <si>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</si>
  <si>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</si>
  <si>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</si>
  <si>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</si>
  <si>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</si>
  <si>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</si>
  <si>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</si>
  <si>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</si>
  <si>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</si>
  <si>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</si>
  <si>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</si>
  <si>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</si>
  <si>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</si>
  <si>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</si>
  <si>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</si>
  <si>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</si>
  <si>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</si>
  <si>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</si>
  <si>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</si>
  <si>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</si>
  <si>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</si>
  <si>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</si>
  <si>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</si>
  <si>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</si>
  <si>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</si>
  <si>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</si>
  <si>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</si>
  <si>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</si>
  <si>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</si>
  <si>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</si>
  <si>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</si>
  <si>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</si>
  <si>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</si>
  <si>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</si>
  <si>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</si>
  <si>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</si>
  <si>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</si>
  <si>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</si>
  <si>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</si>
  <si>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</si>
  <si>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</si>
  <si>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</si>
  <si>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</si>
  <si>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</si>
  <si>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</si>
  <si>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</si>
  <si>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</si>
  <si>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</si>
  <si>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</si>
  <si>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</si>
  <si>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</si>
  <si>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</si>
  <si>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</si>
  <si>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</si>
  <si>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</si>
  <si>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</si>
  <si>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</si>
  <si>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</si>
  <si>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</si>
  <si>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</si>
  <si>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</si>
  <si>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</si>
  <si>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</si>
  <si>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</si>
  <si>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</si>
  <si>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</si>
  <si>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</si>
  <si>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</si>
  <si>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</si>
  <si>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</si>
  <si>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</si>
  <si>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</si>
  <si>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</si>
  <si>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</si>
  <si>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</si>
  <si>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</si>
  <si>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</si>
  <si>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</si>
  <si>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</si>
  <si>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</si>
  <si>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</si>
  <si>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</si>
  <si>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</si>
  <si>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</si>
  <si>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</si>
  <si>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</si>
  <si>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</si>
  <si>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</si>
  <si>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</si>
  <si>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</si>
  <si>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</si>
  <si>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</si>
  <si>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</si>
  <si>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</si>
  <si>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</si>
  <si>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</si>
  <si>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</si>
  <si>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</si>
  <si>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</si>
  <si>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</si>
  <si>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</si>
  <si>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</si>
  <si>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</si>
  <si>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</si>
  <si>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</si>
  <si>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</si>
  <si>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</si>
  <si>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</si>
  <si>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</si>
  <si>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</si>
  <si>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</si>
  <si>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</si>
  <si>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</si>
  <si>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</si>
  <si>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</si>
  <si>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</si>
  <si>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</si>
  <si>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</si>
  <si>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</si>
  <si>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</si>
  <si>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</si>
  <si>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</si>
  <si>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</si>
  <si>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</si>
  <si>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</si>
  <si>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</si>
  <si>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</si>
  <si>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</si>
  <si>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</si>
  <si>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</si>
  <si>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</si>
  <si>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</si>
  <si>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</si>
  <si>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</si>
  <si>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</si>
  <si>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</si>
  <si>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</si>
  <si>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</si>
  <si>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</si>
  <si>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</si>
  <si>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</si>
  <si>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</si>
  <si>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</si>
  <si>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</si>
  <si>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</si>
  <si>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</si>
  <si>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</si>
  <si>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</si>
  <si>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</si>
  <si>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</si>
  <si>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</si>
  <si>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</si>
  <si>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</si>
  <si>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</si>
  <si>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</si>
  <si>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</si>
  <si>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</si>
  <si>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</si>
  <si>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</si>
  <si>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</si>
  <si>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</si>
  <si>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</si>
  <si>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</si>
  <si>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</si>
  <si>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</si>
  <si>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</si>
  <si>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</si>
  <si>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</si>
  <si>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</si>
  <si>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</si>
  <si>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</si>
  <si>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</si>
  <si>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</si>
  <si>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</si>
  <si>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</si>
  <si>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</si>
  <si>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</si>
  <si>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</si>
  <si>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</si>
  <si>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</si>
  <si>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</si>
  <si>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</si>
  <si>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</si>
  <si>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</si>
  <si>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</si>
  <si>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</si>
  <si>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</si>
  <si>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</si>
  <si>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</si>
  <si>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</si>
  <si>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</si>
  <si>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</si>
  <si>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</si>
  <si>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</si>
  <si>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</si>
  <si>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</si>
  <si>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</si>
  <si>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</si>
  <si>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</si>
  <si>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</si>
  <si>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</si>
  <si>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</si>
  <si>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</si>
  <si>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</si>
  <si>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</si>
  <si>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</si>
  <si>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</si>
  <si>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</si>
  <si>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</si>
  <si>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</si>
  <si>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</si>
  <si>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</si>
  <si>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</si>
  <si>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</si>
  <si>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</si>
  <si>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</si>
  <si>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</si>
  <si>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</si>
  <si>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</si>
  <si>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</si>
  <si>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</si>
  <si>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</si>
  <si>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</si>
  <si>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</si>
  <si>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</si>
  <si>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</si>
  <si>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</si>
  <si>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</si>
  <si>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</si>
  <si>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</si>
  <si>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</si>
  <si>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</si>
  <si>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</si>
  <si>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</si>
  <si>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</si>
  <si>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</si>
  <si>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</si>
  <si>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</si>
  <si>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</si>
  <si>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</si>
  <si>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</si>
  <si>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</si>
  <si>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</si>
  <si>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</si>
  <si>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</si>
  <si>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</si>
  <si>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</si>
  <si>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</si>
  <si>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</si>
  <si>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</si>
  <si>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</si>
  <si>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</si>
  <si>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</si>
  <si>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</si>
  <si>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</si>
  <si>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</si>
  <si>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</si>
  <si>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</si>
  <si>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</si>
  <si>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</si>
  <si>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</si>
  <si>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</si>
  <si>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</si>
  <si>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</si>
  <si>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</si>
  <si>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</si>
  <si>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</si>
  <si>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</si>
  <si>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</si>
  <si>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</si>
  <si>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</si>
  <si>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</si>
  <si>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</si>
  <si>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</si>
  <si>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</si>
  <si>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</si>
  <si>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</si>
  <si>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</si>
  <si>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</si>
  <si>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</si>
  <si>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</si>
  <si>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</si>
  <si>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</si>
  <si>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</si>
  <si>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</si>
  <si>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</si>
  <si>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</si>
  <si>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</si>
  <si>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</si>
  <si>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</si>
  <si>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</si>
  <si>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</si>
  <si>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</si>
  <si>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</si>
  <si>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</si>
  <si>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</si>
  <si>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</si>
  <si>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</si>
  <si>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</si>
  <si>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</si>
  <si>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</si>
  <si>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</si>
  <si>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</si>
  <si>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</si>
  <si>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</si>
  <si>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</si>
  <si>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</si>
  <si>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</si>
  <si>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</si>
  <si>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</si>
  <si>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</si>
  <si>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</si>
  <si>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</si>
  <si>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</si>
  <si>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</si>
  <si>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</si>
  <si>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</si>
  <si>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</si>
  <si>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</si>
  <si>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</si>
  <si>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</si>
  <si>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</si>
  <si>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</si>
  <si>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</si>
  <si>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</si>
  <si>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</si>
  <si>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</si>
  <si>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</si>
  <si>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</si>
  <si>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</si>
  <si>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</si>
  <si>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</si>
  <si>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</si>
  <si>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</si>
  <si>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</si>
  <si>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</si>
  <si>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</si>
  <si>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</si>
  <si>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</si>
  <si>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</si>
  <si>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</si>
  <si>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</si>
  <si>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</si>
  <si>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</si>
  <si>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</si>
  <si>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</si>
  <si>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</si>
  <si>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</si>
  <si>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</si>
  <si>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</si>
  <si>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</si>
  <si>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</si>
  <si>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</si>
  <si>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</si>
  <si>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</si>
  <si>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</si>
  <si>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</si>
  <si>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</si>
  <si>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</si>
  <si>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</si>
  <si>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</si>
  <si>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</si>
  <si>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</si>
  <si>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</si>
  <si>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</si>
  <si>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</si>
  <si>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</si>
  <si>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</si>
  <si>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</si>
  <si>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</si>
  <si>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</si>
  <si>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</si>
  <si>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</si>
  <si>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</si>
  <si>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</si>
  <si>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</si>
  <si>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</si>
  <si>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</si>
  <si>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</si>
  <si>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</si>
  <si>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</si>
  <si>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</si>
  <si>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</si>
  <si>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</si>
  <si>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</si>
  <si>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</si>
  <si>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</si>
  <si>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</si>
  <si>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</si>
  <si>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</si>
  <si>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</si>
  <si>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</si>
  <si>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</si>
  <si>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</si>
  <si>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</si>
  <si>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</si>
  <si>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</si>
  <si>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</si>
  <si>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</si>
  <si>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</si>
  <si>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</si>
  <si>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</si>
  <si>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</si>
  <si>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</si>
  <si>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</si>
  <si>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</si>
  <si>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</si>
  <si>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</si>
  <si>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</si>
  <si>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</si>
  <si>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</si>
  <si>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</si>
  <si>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</si>
  <si>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</si>
  <si>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</si>
  <si>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</si>
  <si>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</si>
  <si>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</si>
  <si>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</si>
  <si>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</si>
  <si>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</si>
  <si>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</si>
  <si>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</si>
  <si>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</si>
  <si>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</si>
  <si>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</si>
  <si>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</si>
  <si>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</si>
  <si>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</si>
  <si>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</si>
  <si>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</si>
  <si>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</si>
  <si>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</si>
  <si>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</si>
  <si>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</si>
  <si>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</si>
  <si>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</si>
  <si>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</si>
  <si>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</si>
  <si>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</si>
  <si>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</si>
  <si>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</si>
  <si>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</si>
  <si>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</si>
  <si>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</si>
  <si>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</si>
  <si>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</si>
  <si>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</si>
  <si>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</si>
  <si>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</si>
  <si>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</si>
  <si>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</si>
  <si>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</si>
  <si>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</si>
  <si>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</si>
  <si>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</si>
  <si>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</si>
  <si>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</si>
  <si>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</si>
  <si>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</si>
  <si>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</si>
  <si>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</si>
  <si>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</si>
  <si>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</si>
  <si>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</si>
  <si>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</si>
  <si>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</si>
  <si>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</si>
  <si>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</si>
  <si>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</si>
  <si>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</si>
  <si>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</si>
  <si>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</si>
  <si>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</si>
  <si>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</si>
  <si>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</si>
  <si>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</si>
  <si>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</si>
  <si>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</si>
  <si>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</si>
  <si>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</si>
  <si>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</si>
  <si>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</si>
  <si>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</si>
  <si>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</si>
  <si>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</si>
  <si>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</si>
  <si>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</si>
  <si>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</si>
  <si>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</si>
  <si>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</si>
  <si>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</si>
  <si>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</si>
  <si>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</si>
  <si>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</si>
  <si>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</si>
  <si>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</si>
  <si>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</si>
  <si>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</si>
  <si>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</si>
  <si>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</si>
  <si>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</si>
  <si>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</si>
  <si>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</si>
  <si>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</si>
  <si>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</si>
  <si>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</si>
  <si>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</si>
  <si>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</si>
  <si>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</si>
  <si>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</si>
  <si>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</si>
  <si>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</si>
  <si>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</si>
  <si>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</si>
  <si>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</si>
  <si>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</si>
  <si>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</si>
  <si>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</si>
  <si>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</si>
  <si>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</si>
  <si>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</si>
  <si>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</si>
  <si>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</si>
  <si>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</si>
  <si>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</si>
  <si>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</si>
  <si>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</si>
  <si>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</si>
  <si>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</si>
  <si>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</si>
  <si>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</si>
  <si>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</si>
  <si>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</si>
  <si>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</si>
  <si>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</si>
  <si>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</si>
  <si>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</si>
  <si>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</si>
  <si>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</si>
  <si>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</si>
  <si>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</si>
  <si>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</si>
  <si>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</si>
  <si>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</si>
  <si>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</si>
  <si>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</si>
  <si>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</si>
  <si>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</si>
  <si>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</si>
  <si>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</si>
  <si>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</si>
  <si>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</si>
  <si>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</si>
  <si>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</si>
  <si>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</si>
  <si>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</si>
  <si>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</si>
  <si>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</si>
  <si>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</si>
  <si>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</si>
  <si>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</si>
  <si>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</si>
  <si>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</si>
  <si>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</si>
  <si>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</si>
  <si>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</si>
  <si>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</si>
  <si>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</si>
  <si>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</si>
  <si>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</si>
  <si>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</si>
  <si>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</si>
  <si>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</si>
  <si>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</si>
  <si>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</si>
  <si>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</si>
  <si>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</si>
  <si>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</si>
  <si>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</si>
  <si>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</si>
  <si>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</si>
  <si>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</si>
  <si>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</si>
  <si>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</si>
  <si>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</si>
  <si>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</si>
  <si>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</si>
  <si>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</si>
  <si>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</si>
  <si>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</si>
  <si>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</si>
  <si>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</si>
  <si>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</si>
  <si>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</si>
  <si>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</si>
  <si>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</si>
  <si>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</si>
  <si>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</si>
  <si>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</si>
  <si>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</si>
  <si>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</si>
  <si>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</si>
  <si>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</si>
  <si>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</si>
  <si>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</si>
  <si>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</si>
  <si>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</si>
  <si>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</si>
  <si>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</si>
  <si>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</si>
  <si>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</si>
  <si>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</si>
  <si>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</si>
  <si>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</si>
  <si>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</si>
  <si>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</si>
  <si>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</si>
  <si>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</si>
  <si>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</si>
  <si>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</si>
  <si>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</si>
  <si>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</si>
  <si>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</si>
  <si>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</si>
  <si>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</si>
  <si>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</si>
  <si>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</si>
  <si>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</si>
  <si>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</si>
  <si>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</si>
  <si>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</si>
  <si>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</si>
  <si>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</si>
  <si>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</si>
  <si>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</si>
  <si>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</si>
  <si>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</si>
  <si>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</si>
  <si>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</si>
  <si>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</si>
  <si>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</si>
  <si>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</si>
  <si>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</si>
  <si>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</si>
  <si>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</si>
  <si>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</si>
  <si>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</si>
  <si>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</si>
  <si>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</si>
  <si>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</si>
  <si>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</si>
  <si>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</si>
  <si>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</si>
  <si>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</si>
  <si>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</si>
  <si>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</si>
  <si>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</si>
  <si>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</si>
  <si>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</si>
  <si>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</si>
  <si>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</si>
  <si>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</si>
  <si>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</si>
  <si>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</si>
  <si>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</si>
  <si>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</si>
  <si>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</si>
  <si>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</si>
  <si>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</si>
  <si>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</si>
  <si>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</si>
  <si>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</si>
  <si>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</si>
  <si>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</si>
  <si>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</si>
  <si>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</si>
  <si>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</si>
  <si>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</si>
  <si>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</si>
  <si>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</si>
  <si>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</si>
  <si>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</si>
  <si>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</si>
  <si>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</si>
  <si>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</si>
  <si>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</si>
  <si>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</si>
  <si>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</si>
  <si>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</si>
  <si>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</si>
  <si>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</si>
  <si>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</si>
  <si>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</si>
  <si>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</si>
  <si>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</si>
  <si>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</si>
  <si>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</si>
  <si>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</si>
  <si>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</si>
  <si>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</si>
  <si>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</si>
  <si>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</si>
  <si>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</si>
  <si>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</si>
  <si>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</si>
  <si>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</si>
  <si>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</si>
  <si>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</si>
  <si>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</si>
  <si>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</si>
  <si>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</si>
  <si>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</si>
  <si>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</si>
  <si>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</si>
  <si>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</si>
  <si>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</si>
  <si>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</si>
  <si>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</si>
  <si>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</si>
  <si>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</si>
  <si>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</si>
  <si>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</si>
  <si>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</si>
  <si>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</si>
  <si>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</si>
  <si>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</si>
  <si>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</si>
  <si>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</si>
  <si>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</si>
  <si>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</si>
  <si>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</si>
  <si>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</si>
  <si>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</si>
  <si>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</si>
  <si>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</si>
  <si>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</si>
  <si>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</si>
  <si>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</si>
  <si>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</si>
  <si>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</si>
  <si>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</si>
  <si>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</si>
  <si>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</si>
  <si>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</si>
  <si>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</si>
  <si>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</si>
  <si>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</si>
  <si>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</si>
  <si>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</si>
  <si>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</si>
  <si>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</si>
  <si>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</si>
  <si>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</si>
  <si>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</si>
  <si>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</si>
  <si>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</si>
  <si>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</si>
  <si>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</si>
  <si>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</si>
  <si>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</si>
  <si>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</si>
  <si>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</si>
  <si>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</si>
  <si>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</si>
  <si>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</si>
  <si>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</si>
  <si>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</si>
  <si>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</si>
  <si>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</si>
  <si>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</si>
  <si>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</si>
  <si>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</si>
  <si>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</si>
  <si>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</si>
  <si>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</si>
  <si>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</si>
  <si>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</si>
  <si>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</si>
  <si>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</si>
  <si>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</si>
  <si>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</si>
  <si>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</si>
  <si>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</si>
  <si>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</si>
  <si>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</si>
  <si>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</si>
  <si>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</si>
  <si>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</si>
  <si>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</si>
  <si>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</si>
  <si>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</si>
  <si>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</si>
  <si>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</si>
  <si>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</si>
  <si>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</si>
  <si>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</si>
  <si>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</si>
  <si>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</si>
  <si>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</si>
  <si>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</si>
  <si>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</si>
  <si>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</si>
  <si>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</si>
  <si>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</si>
  <si>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</si>
  <si>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</si>
  <si>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</si>
  <si>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</si>
  <si>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</si>
  <si>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</si>
  <si>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</si>
  <si>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</si>
  <si>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</si>
  <si>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</si>
  <si>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</si>
  <si>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</si>
  <si>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</si>
  <si>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</si>
  <si>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</si>
  <si>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</si>
  <si>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</si>
  <si>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</si>
  <si>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</si>
  <si>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</si>
  <si>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</si>
  <si>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</si>
  <si>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</si>
  <si>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</si>
  <si>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</si>
  <si>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</si>
  <si>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</si>
  <si>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</si>
  <si>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</si>
  <si>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</si>
  <si>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</si>
  <si>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</si>
  <si>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</si>
  <si>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</si>
  <si>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</si>
  <si>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</si>
  <si>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</si>
  <si>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</si>
  <si>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</si>
  <si>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</si>
  <si>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</si>
  <si>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</si>
  <si>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</si>
  <si>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</si>
  <si>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</si>
  <si>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</si>
  <si>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</si>
  <si>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</si>
  <si>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</si>
  <si>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</si>
  <si>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</si>
  <si>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</si>
  <si>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</si>
  <si>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</si>
  <si>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</si>
  <si>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</si>
  <si>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</si>
  <si>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</si>
  <si>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</si>
  <si>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</si>
  <si>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</si>
  <si>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</si>
  <si>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</si>
  <si>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</si>
  <si>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</si>
  <si>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</si>
  <si>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</si>
  <si>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</si>
  <si>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</si>
  <si>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</si>
  <si>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</si>
  <si>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</si>
  <si>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</si>
  <si>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</si>
  <si>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</si>
  <si>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</si>
  <si>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</si>
  <si>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</si>
  <si>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</si>
  <si>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</si>
  <si>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</si>
  <si>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</si>
  <si>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</si>
  <si>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</si>
  <si>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</si>
  <si>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</si>
  <si>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</si>
  <si>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</si>
  <si>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</si>
  <si>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</si>
  <si>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</si>
  <si>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</si>
  <si>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</si>
  <si>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</si>
  <si>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</si>
  <si>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</si>
  <si>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</si>
  <si>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</si>
  <si>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</si>
  <si>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</si>
  <si>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</si>
  <si>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</si>
  <si>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</si>
  <si>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</si>
  <si>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</si>
  <si>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</si>
  <si>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</si>
  <si>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</si>
  <si>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</si>
  <si>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</si>
  <si>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</si>
  <si>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</si>
  <si>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</si>
  <si>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</si>
  <si>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</si>
  <si>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</si>
  <si>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</si>
  <si>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</si>
  <si>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</si>
  <si>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</si>
  <si>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</si>
  <si>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</si>
  <si>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</si>
  <si>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</si>
  <si>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</si>
  <si>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</si>
  <si>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</si>
  <si>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</si>
  <si>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</si>
  <si>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</si>
  <si>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</si>
  <si>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</si>
  <si>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</si>
  <si>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</si>
  <si>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</si>
  <si>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</si>
  <si>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</si>
  <si>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</si>
  <si>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</si>
  <si>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</si>
  <si>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</si>
  <si>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</si>
  <si>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</si>
  <si>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</si>
  <si>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</si>
  <si>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</si>
  <si>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</si>
  <si>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</si>
  <si>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</si>
  <si>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</si>
  <si>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</si>
  <si>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</si>
  <si>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</si>
  <si>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</si>
  <si>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</si>
  <si>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</si>
  <si>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</si>
  <si>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</si>
  <si>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</si>
  <si>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</si>
  <si>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</si>
  <si>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</si>
  <si>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</si>
  <si>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</si>
  <si>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</si>
  <si>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</si>
  <si>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</si>
  <si>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</si>
  <si>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</si>
  <si>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</si>
  <si>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</si>
  <si>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</si>
  <si>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</si>
  <si>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</si>
  <si>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</si>
  <si>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</si>
  <si>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</si>
  <si>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</si>
  <si>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</si>
  <si>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</si>
  <si>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</si>
  <si>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</si>
  <si>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</si>
  <si>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</si>
  <si>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</si>
  <si>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</si>
  <si>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</si>
  <si>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</si>
  <si>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</si>
  <si>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</si>
  <si>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</si>
  <si>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</si>
  <si>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</si>
  <si>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</si>
  <si>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</si>
  <si>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</si>
  <si>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</si>
  <si>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</si>
  <si>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</si>
  <si>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</si>
  <si>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</si>
  <si>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</si>
  <si>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</si>
  <si>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</si>
  <si>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</si>
  <si>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</si>
  <si>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</si>
  <si>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</si>
  <si>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</si>
  <si>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</si>
  <si>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</si>
  <si>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</si>
  <si>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</si>
  <si>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</si>
  <si>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</si>
  <si>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</si>
  <si>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</si>
  <si>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</si>
  <si>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</si>
  <si>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</si>
  <si>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</si>
  <si>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</si>
  <si>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</si>
  <si>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</si>
  <si>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</si>
  <si>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</si>
  <si>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</si>
  <si>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</si>
  <si>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</si>
  <si>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</si>
  <si>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</si>
  <si>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</si>
  <si>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</si>
  <si>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</si>
  <si>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</si>
  <si>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</si>
  <si>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</si>
  <si>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</si>
  <si>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</si>
  <si>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</si>
  <si>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</si>
  <si>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</si>
  <si>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</si>
  <si>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</si>
  <si>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</si>
  <si>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</si>
  <si>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</si>
  <si>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</si>
  <si>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</si>
  <si>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</si>
  <si>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</si>
  <si>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</si>
  <si>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</si>
  <si>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</si>
  <si>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</si>
  <si>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</si>
  <si>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</si>
  <si>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</si>
  <si>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</si>
  <si>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</si>
  <si>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</si>
  <si>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</si>
  <si>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</si>
  <si>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</si>
  <si>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</si>
  <si>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</si>
  <si>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</si>
  <si>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</si>
  <si>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</si>
  <si>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</si>
  <si>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</si>
  <si>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</si>
  <si>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</si>
  <si>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</si>
  <si>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</si>
  <si>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</si>
  <si>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</si>
  <si>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</si>
  <si>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</si>
  <si>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</si>
  <si>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</si>
  <si>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</si>
  <si>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</si>
  <si>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</si>
  <si>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</si>
  <si>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</si>
  <si>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</si>
  <si>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</si>
  <si>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</si>
  <si>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</si>
  <si>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</si>
  <si>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</si>
  <si>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</si>
  <si>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</si>
  <si>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</si>
  <si>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</si>
  <si>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</si>
  <si>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</si>
  <si>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</si>
  <si>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</si>
  <si>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</si>
  <si>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</si>
  <si>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</si>
  <si>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</si>
  <si>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</si>
  <si>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</si>
  <si>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</si>
  <si>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</si>
  <si>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</si>
  <si>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</si>
  <si>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</si>
  <si>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</si>
  <si>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</si>
  <si>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</si>
  <si>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</si>
  <si>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</si>
  <si>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</si>
  <si>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</si>
  <si>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</si>
  <si>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</si>
  <si>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</si>
  <si>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</si>
  <si>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</si>
  <si>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</si>
  <si>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</si>
  <si>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</si>
  <si>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</si>
  <si>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</si>
  <si>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</si>
  <si>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</si>
  <si>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</si>
  <si>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</si>
  <si>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</si>
  <si>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</si>
  <si>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</si>
  <si>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</si>
  <si>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</si>
  <si>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</si>
  <si>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</si>
  <si>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</si>
  <si>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</si>
  <si>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</si>
  <si>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</si>
  <si>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</si>
  <si>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</si>
  <si>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</si>
  <si>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</si>
  <si>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</si>
  <si>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</si>
  <si>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</si>
  <si>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</si>
  <si>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</si>
  <si>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</si>
  <si>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</si>
  <si>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</si>
  <si>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</si>
  <si>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</si>
  <si>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</si>
  <si>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</si>
  <si>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</si>
  <si>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</si>
  <si>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</si>
  <si>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</si>
  <si>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</si>
  <si>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</si>
  <si>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</si>
  <si>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</si>
  <si>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</si>
  <si>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</si>
  <si>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</si>
  <si>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</si>
  <si>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</si>
  <si>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</si>
  <si>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</si>
  <si>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</si>
  <si>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</si>
  <si>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</si>
  <si>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</si>
  <si>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</si>
  <si>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</si>
  <si>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</si>
  <si>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</si>
  <si>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</si>
  <si>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</si>
  <si>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</si>
  <si>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</si>
  <si>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</si>
  <si>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</si>
  <si>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</si>
  <si>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</si>
  <si>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</si>
  <si>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</si>
  <si>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</si>
  <si>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</si>
  <si>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</si>
  <si>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</si>
  <si>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</si>
  <si>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</si>
  <si>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</si>
  <si>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</si>
  <si>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</si>
  <si>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</si>
  <si>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</si>
  <si>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</si>
  <si>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</si>
  <si>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</si>
  <si>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</si>
  <si>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</si>
  <si>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</si>
  <si>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</si>
  <si>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</si>
  <si>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</si>
  <si>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</si>
  <si>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</si>
  <si>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</si>
  <si>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</si>
  <si>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</si>
  <si>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</si>
  <si>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</si>
  <si>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</si>
  <si>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</si>
  <si>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</si>
  <si>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</si>
  <si>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</si>
  <si>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</si>
  <si>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</si>
  <si>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</si>
  <si>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</si>
  <si>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</si>
  <si>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</si>
  <si>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</si>
  <si>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</si>
  <si>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</si>
  <si>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</si>
  <si>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</si>
  <si>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</si>
  <si>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</si>
  <si>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</si>
  <si>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</si>
  <si>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</si>
  <si>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</si>
  <si>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</si>
  <si>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</si>
  <si>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</si>
  <si>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</si>
  <si>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</si>
  <si>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</si>
  <si>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</si>
  <si>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</si>
  <si>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</si>
  <si>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</si>
  <si>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</si>
  <si>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</si>
  <si>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</si>
  <si>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</si>
  <si>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</si>
  <si>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</si>
  <si>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</si>
  <si>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</si>
  <si>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</si>
  <si>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</si>
  <si>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</si>
  <si>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</si>
  <si>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</si>
  <si>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</si>
  <si>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</si>
  <si>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</si>
  <si>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</si>
  <si>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</si>
  <si>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</si>
  <si>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</si>
  <si>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</si>
  <si>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</si>
  <si>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</si>
  <si>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</si>
  <si>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</si>
  <si>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</si>
  <si>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</si>
  <si>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</si>
  <si>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</si>
  <si>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</si>
  <si>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</si>
  <si>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</si>
  <si>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</si>
  <si>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</si>
  <si>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</si>
  <si>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</si>
  <si>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</si>
  <si>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</si>
  <si>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</si>
  <si>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</si>
  <si>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</si>
  <si>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</si>
  <si>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</si>
  <si>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</si>
  <si>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</si>
  <si>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</si>
  <si>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</si>
  <si>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</si>
  <si>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</si>
  <si>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</si>
  <si>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</si>
  <si>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</si>
  <si>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</si>
  <si>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</si>
  <si>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</si>
  <si>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</si>
  <si>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</si>
  <si>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</si>
  <si>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</si>
  <si>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</si>
  <si>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</si>
  <si>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</si>
  <si>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</si>
  <si>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</si>
  <si>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</si>
  <si>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</si>
  <si>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</si>
  <si>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</si>
  <si>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</si>
  <si>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</si>
  <si>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</si>
  <si>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</si>
  <si>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</si>
  <si>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</si>
  <si>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</si>
  <si>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</si>
  <si>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</si>
  <si>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</si>
  <si>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</si>
  <si>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</si>
  <si>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</si>
  <si>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</si>
  <si>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</si>
  <si>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</si>
  <si>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</si>
  <si>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</si>
  <si>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</si>
  <si>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</si>
  <si>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</si>
  <si>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</si>
  <si>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</si>
  <si>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</si>
  <si>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</si>
  <si>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</si>
  <si>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</si>
  <si>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</si>
  <si>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</si>
  <si>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</si>
  <si>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</si>
  <si>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</si>
  <si>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</si>
  <si>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</si>
  <si>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</si>
  <si>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</si>
  <si>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</si>
  <si>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</si>
  <si>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</si>
  <si>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</si>
  <si>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</si>
  <si>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</si>
  <si>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</si>
  <si>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</si>
  <si>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</si>
  <si>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</si>
  <si>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</si>
  <si>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</si>
  <si>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</si>
  <si>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</si>
  <si>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</si>
  <si>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</si>
  <si>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</si>
  <si>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</si>
  <si>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</si>
  <si>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</si>
  <si>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</si>
  <si>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</si>
  <si>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</si>
  <si>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</si>
  <si>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</si>
  <si>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</si>
  <si>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</si>
  <si>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</si>
  <si>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</si>
  <si>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</si>
  <si>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</si>
  <si>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</si>
  <si>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</si>
  <si>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</si>
  <si>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</si>
  <si>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</si>
  <si>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</si>
  <si>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</si>
  <si>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</si>
  <si>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</si>
  <si>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</si>
  <si>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</si>
  <si>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</si>
  <si>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</si>
  <si>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</si>
  <si>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</si>
  <si>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</si>
  <si>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</si>
  <si>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</si>
  <si>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</si>
  <si>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</si>
  <si>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</si>
  <si>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</si>
  <si>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</si>
  <si>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</si>
  <si>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</si>
  <si>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</si>
  <si>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</si>
  <si>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</si>
  <si>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</si>
  <si>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</si>
  <si>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</si>
  <si>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</si>
  <si>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</si>
  <si>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</si>
  <si>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</si>
  <si>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</si>
  <si>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</si>
  <si>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</si>
  <si>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</si>
  <si>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</si>
  <si>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</si>
  <si>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</si>
  <si>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</si>
  <si>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</si>
  <si>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</si>
  <si>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</si>
  <si>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</si>
  <si>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</si>
  <si>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</si>
  <si>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</si>
  <si>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</si>
  <si>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</si>
  <si>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</si>
  <si>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</si>
  <si>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</si>
  <si>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</si>
  <si>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</si>
  <si>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</si>
  <si>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</si>
  <si>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</si>
  <si>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</si>
  <si>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</si>
  <si>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</si>
  <si>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</si>
  <si>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</si>
  <si>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</si>
  <si>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</si>
  <si>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</si>
  <si>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</si>
  <si>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</si>
  <si>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</si>
  <si>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</si>
  <si>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</si>
  <si>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</si>
  <si>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</si>
  <si>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</si>
  <si>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</si>
  <si>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</si>
  <si>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</si>
  <si>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</si>
  <si>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</si>
  <si>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</si>
  <si>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</si>
  <si>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</si>
  <si>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</si>
  <si>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</si>
  <si>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</si>
  <si>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</si>
  <si>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</si>
  <si>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</si>
  <si>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</si>
  <si>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</si>
  <si>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</si>
  <si>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</si>
  <si>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</si>
  <si>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</si>
  <si>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</si>
  <si>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</si>
  <si>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</si>
  <si>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</si>
  <si>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</si>
  <si>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</si>
  <si>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</si>
  <si>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</si>
  <si>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</si>
  <si>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</si>
  <si>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</si>
  <si>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</si>
  <si>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</si>
  <si>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</si>
  <si>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</si>
  <si>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</si>
  <si>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</si>
  <si>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</si>
  <si>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</si>
  <si>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</si>
  <si>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</si>
  <si>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</si>
  <si>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</si>
  <si>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</si>
  <si>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</si>
  <si>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</si>
  <si>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</si>
  <si>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</si>
  <si>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</si>
  <si>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</si>
  <si>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</si>
  <si>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</si>
  <si>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</si>
  <si>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</si>
  <si>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</si>
  <si>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</si>
  <si>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</si>
  <si>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</si>
  <si>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</si>
  <si>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</si>
  <si>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</si>
  <si>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</si>
  <si>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</si>
  <si>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</si>
  <si>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</si>
  <si>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</si>
  <si>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</si>
  <si>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</si>
  <si>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</si>
  <si>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</si>
  <si>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</si>
  <si>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</si>
  <si>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</si>
  <si>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</si>
  <si>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</si>
  <si>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</si>
  <si>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</si>
  <si>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</si>
  <si>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</si>
  <si>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</si>
  <si>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</si>
  <si>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</si>
  <si>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</si>
  <si>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</si>
  <si>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</si>
  <si>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</si>
  <si>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</si>
  <si>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</si>
  <si>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</si>
  <si>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</si>
  <si>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</si>
  <si>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</si>
  <si>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</si>
  <si>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</si>
  <si>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</si>
  <si>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</si>
  <si>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</si>
  <si>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</si>
  <si>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</si>
  <si>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</si>
  <si>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</si>
  <si>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</si>
  <si>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</si>
  <si>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</si>
  <si>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</si>
  <si>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</si>
  <si>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</si>
  <si>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</si>
  <si>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</si>
  <si>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</si>
  <si>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</si>
  <si>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</si>
  <si>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</si>
  <si>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</si>
  <si>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</si>
  <si>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</si>
  <si>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</si>
  <si>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</si>
  <si>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</si>
  <si>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</si>
  <si>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</si>
  <si>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</si>
  <si>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</si>
  <si>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</si>
  <si>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</si>
  <si>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</si>
  <si>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</si>
  <si>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</si>
  <si>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</si>
  <si>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</si>
  <si>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</si>
  <si>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</si>
  <si>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</si>
  <si>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</si>
  <si>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</si>
  <si>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</si>
  <si>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</si>
  <si>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</si>
  <si>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</si>
  <si>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</si>
  <si>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</si>
  <si>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</si>
  <si>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</si>
  <si>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</si>
  <si>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</si>
  <si>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</si>
  <si>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</si>
  <si>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</si>
  <si>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</si>
  <si>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</si>
  <si>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</si>
  <si>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</si>
  <si>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</si>
  <si>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</si>
  <si>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</si>
  <si>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</si>
  <si>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</si>
  <si>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</si>
  <si>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</si>
  <si>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</si>
  <si>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</si>
  <si>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</si>
  <si>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</si>
  <si>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</si>
  <si>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</si>
  <si>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</si>
  <si>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</si>
  <si>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</si>
  <si>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</si>
  <si>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</si>
  <si>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</si>
  <si>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</si>
  <si>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</si>
  <si>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</si>
  <si>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</si>
  <si>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</si>
  <si>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</si>
  <si>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</si>
  <si>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</si>
  <si>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</si>
  <si>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</si>
  <si>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</si>
  <si>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</si>
  <si>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</si>
  <si>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</si>
  <si>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</si>
  <si>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</si>
  <si>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</si>
  <si>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</si>
  <si>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</si>
  <si>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</si>
  <si>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</si>
  <si>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</si>
  <si>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</si>
  <si>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</si>
  <si>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</si>
  <si>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</si>
  <si>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</si>
  <si>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</si>
  <si>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</si>
  <si>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</si>
  <si>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</si>
  <si>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</si>
  <si>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</si>
  <si>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</si>
  <si>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</si>
  <si>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</si>
  <si>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</si>
  <si>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</si>
  <si>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</si>
  <si>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</si>
  <si>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</si>
  <si>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</si>
  <si>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</si>
  <si>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</si>
  <si>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</si>
  <si>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</si>
  <si>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</si>
  <si>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</si>
  <si>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</si>
  <si>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</si>
  <si>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</si>
  <si>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</si>
  <si>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</si>
  <si>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</si>
  <si>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</si>
  <si>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</si>
  <si>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</si>
  <si>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</si>
  <si>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</si>
  <si>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</si>
  <si>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</si>
  <si>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</si>
  <si>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</si>
  <si>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</si>
  <si>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</si>
  <si>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</si>
  <si>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</si>
  <si>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</si>
  <si>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</si>
  <si>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</si>
  <si>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</si>
  <si>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</si>
  <si>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</si>
  <si>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</si>
  <si>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</si>
  <si>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</si>
  <si>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</si>
  <si>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</si>
  <si>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</si>
  <si>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</si>
  <si>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</si>
  <si>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</si>
  <si>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</si>
  <si>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</si>
  <si>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</si>
  <si>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</si>
  <si>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</si>
  <si>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</si>
  <si>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</si>
  <si>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</si>
  <si>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</si>
  <si>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</si>
  <si>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</si>
  <si>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</si>
  <si>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</si>
  <si>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</si>
  <si>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</si>
  <si>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</si>
  <si>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</si>
  <si>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</si>
  <si>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</si>
  <si>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</si>
  <si>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</si>
  <si>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</si>
  <si>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</si>
  <si>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</si>
  <si>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</si>
  <si>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</si>
  <si>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</si>
  <si>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</si>
  <si>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</si>
  <si>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</si>
  <si>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</si>
  <si>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</si>
  <si>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</si>
  <si>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</si>
  <si>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</si>
  <si>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</si>
  <si>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</si>
  <si>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</si>
  <si>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</si>
  <si>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</si>
  <si>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</si>
  <si>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</si>
  <si>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</si>
  <si>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</si>
  <si>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</si>
  <si>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</si>
  <si>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</si>
  <si>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</si>
  <si>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</si>
  <si>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</si>
  <si>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</si>
  <si>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</si>
  <si>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</si>
  <si>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</si>
  <si>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</si>
  <si>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</si>
  <si>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</si>
  <si>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</si>
  <si>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</si>
  <si>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</si>
  <si>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</si>
  <si>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</si>
  <si>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</si>
  <si>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</si>
  <si>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</si>
  <si>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</si>
  <si>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</si>
  <si>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</si>
  <si>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</si>
  <si>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</si>
  <si>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</si>
  <si>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</si>
  <si>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</si>
  <si>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</si>
  <si>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</si>
  <si>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</si>
  <si>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</si>
  <si>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</si>
  <si>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</si>
  <si>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</si>
  <si>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</si>
  <si>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</si>
  <si>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</si>
  <si>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</si>
  <si>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</si>
  <si>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</si>
  <si>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</si>
  <si>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</si>
  <si>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</si>
  <si>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</si>
  <si>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</si>
  <si>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</si>
  <si>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</si>
  <si>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</si>
  <si>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</si>
  <si>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</si>
  <si>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</si>
  <si>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</si>
  <si>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</si>
  <si>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</si>
  <si>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</si>
  <si>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</si>
  <si>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</si>
  <si>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</si>
  <si>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</si>
  <si>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</si>
  <si>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</si>
  <si>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</si>
  <si>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</si>
  <si>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</si>
  <si>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</si>
  <si>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</si>
  <si>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</si>
  <si>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</si>
  <si>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</si>
  <si>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</si>
  <si>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</si>
  <si>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</si>
  <si>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</si>
  <si>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</si>
  <si>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</si>
  <si>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</si>
  <si>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</si>
  <si>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</si>
  <si>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</si>
  <si>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</si>
  <si>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</si>
  <si>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</si>
  <si>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</si>
  <si>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</si>
  <si>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</si>
  <si>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</si>
  <si>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</si>
  <si>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</si>
  <si>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</si>
  <si>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</si>
  <si>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</si>
  <si>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</si>
  <si>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</si>
  <si>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</si>
  <si>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</si>
  <si>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</si>
  <si>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</si>
  <si>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</si>
  <si>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</si>
  <si>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</si>
  <si>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</si>
  <si>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</si>
  <si>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</si>
  <si>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</si>
  <si>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</si>
  <si>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</si>
  <si>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</si>
  <si>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</si>
  <si>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</si>
  <si>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</si>
  <si>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</si>
  <si>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</si>
  <si>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</si>
  <si>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</si>
  <si>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</si>
  <si>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</si>
  <si>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</si>
  <si>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</si>
  <si>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</si>
  <si>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</si>
  <si>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</si>
  <si>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</si>
  <si>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</si>
  <si>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</si>
  <si>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</si>
  <si>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</si>
  <si>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</si>
  <si>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</si>
  <si>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</si>
  <si>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</si>
  <si>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</si>
  <si>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</si>
  <si>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</si>
  <si>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</si>
  <si>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</si>
  <si>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</si>
  <si>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</si>
  <si>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</si>
  <si>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</si>
  <si>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</si>
  <si>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</si>
  <si>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</si>
  <si>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</si>
  <si>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</si>
  <si>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</si>
  <si>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</si>
  <si>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</si>
  <si>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</si>
  <si>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</si>
  <si>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</si>
  <si>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</si>
  <si>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</si>
  <si>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</si>
  <si>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</si>
  <si>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</si>
  <si>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</si>
  <si>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</si>
  <si>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</si>
  <si>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</si>
  <si>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</si>
  <si>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</si>
  <si>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</si>
  <si>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</si>
  <si>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</si>
  <si>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</si>
  <si>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</si>
  <si>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</si>
  <si>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</si>
  <si>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</si>
  <si>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</si>
  <si>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</si>
  <si>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</si>
  <si>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</si>
  <si>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</si>
  <si>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</si>
  <si>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</si>
  <si>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</si>
  <si>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</si>
  <si>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</si>
  <si>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</si>
  <si>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</si>
  <si>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</si>
  <si>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</si>
  <si>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</si>
  <si>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</si>
  <si>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</si>
  <si>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</si>
  <si>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</si>
  <si>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</si>
  <si>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</si>
  <si>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</si>
  <si>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</si>
  <si>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</si>
  <si>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</si>
  <si>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</si>
  <si>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</si>
  <si>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</si>
  <si>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</si>
  <si>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</si>
  <si>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</si>
  <si>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</si>
  <si>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</si>
  <si>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</si>
  <si>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</si>
  <si>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</si>
  <si>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</si>
  <si>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</si>
  <si>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</si>
  <si>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</si>
  <si>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</si>
  <si>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</si>
  <si>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</si>
  <si>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</si>
  <si>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</si>
  <si>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</si>
  <si>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</si>
  <si>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</si>
  <si>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</si>
  <si>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</si>
  <si>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</si>
  <si>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</si>
  <si>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</si>
  <si>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</si>
  <si>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</si>
  <si>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</si>
  <si>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</si>
  <si>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</si>
  <si>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</si>
  <si>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</si>
  <si>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</si>
  <si>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</si>
  <si>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</si>
  <si>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</si>
  <si>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</si>
  <si>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</si>
  <si>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</si>
  <si>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</si>
  <si>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</si>
  <si>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</si>
  <si>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</si>
  <si>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</si>
  <si>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</si>
  <si>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</si>
  <si>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</si>
  <si>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</si>
  <si>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</si>
  <si>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</si>
  <si>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</si>
  <si>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</si>
  <si>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</si>
  <si>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</si>
  <si>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</si>
  <si>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</si>
  <si>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</si>
  <si>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</si>
  <si>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</si>
  <si>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</si>
  <si>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</si>
  <si>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</si>
  <si>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</si>
  <si>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</si>
  <si>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</si>
  <si>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</si>
  <si>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</si>
  <si>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</si>
  <si>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</si>
  <si>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</si>
  <si>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</si>
  <si>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</si>
  <si>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</si>
  <si>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</si>
  <si>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</si>
  <si>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</si>
  <si>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</si>
  <si>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</si>
  <si>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</si>
  <si>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</si>
  <si>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</si>
  <si>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</si>
  <si>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</si>
  <si>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</si>
  <si>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</si>
  <si>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</si>
  <si>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</si>
  <si>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</si>
  <si>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</si>
  <si>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</si>
  <si>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</si>
  <si>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</si>
  <si>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</si>
  <si>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</si>
  <si>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</si>
  <si>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</si>
  <si>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</si>
  <si>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</si>
  <si>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</si>
  <si>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</si>
  <si>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</si>
  <si>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</si>
  <si>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</si>
  <si>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</si>
  <si>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</si>
  <si>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</si>
  <si>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</si>
  <si>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</si>
  <si>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</si>
  <si>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</si>
  <si>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</si>
  <si>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</si>
  <si>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</si>
  <si>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</si>
  <si>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</si>
  <si>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</si>
  <si>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</si>
  <si>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</si>
  <si>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</si>
  <si>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</si>
  <si>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</si>
  <si>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</si>
  <si>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</si>
  <si>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</si>
  <si>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</si>
  <si>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</si>
  <si>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</si>
  <si>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</si>
  <si>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</si>
  <si>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</si>
  <si>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</si>
  <si>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</si>
  <si>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</si>
  <si>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</si>
  <si>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</si>
  <si>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</si>
  <si>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</si>
  <si>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</si>
  <si>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</si>
  <si>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</si>
  <si>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</si>
  <si>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</si>
  <si>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</si>
  <si>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</si>
  <si>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</si>
  <si>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</si>
  <si>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</si>
  <si>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</si>
  <si>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</si>
  <si>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</si>
  <si>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</si>
  <si>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</si>
  <si>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</si>
  <si>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</si>
  <si>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</si>
  <si>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</si>
  <si>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</si>
  <si>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</si>
  <si>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</si>
  <si>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</si>
  <si>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</si>
  <si>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</si>
  <si>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</si>
  <si>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</si>
  <si>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</si>
  <si>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</si>
  <si>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</si>
  <si>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</si>
  <si>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</si>
  <si>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</si>
  <si>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</si>
  <si>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</si>
  <si>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</si>
  <si>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</si>
  <si>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</si>
  <si>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</si>
  <si>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</si>
  <si>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</si>
  <si>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</si>
  <si>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</si>
  <si>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</si>
  <si>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</si>
  <si>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</si>
  <si>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</si>
  <si>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</si>
  <si>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</si>
  <si>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</si>
  <si>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</si>
  <si>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</si>
  <si>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</si>
  <si>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</si>
  <si>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</si>
  <si>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</si>
  <si>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</si>
  <si>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</si>
  <si>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</si>
  <si>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</si>
  <si>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</si>
  <si>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</si>
  <si>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</si>
  <si>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</si>
  <si>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</si>
  <si>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</si>
  <si>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</si>
  <si>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</si>
  <si>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</si>
  <si>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</si>
  <si>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</si>
  <si>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</si>
  <si>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</si>
  <si>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</si>
  <si>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</si>
  <si>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</si>
  <si>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</si>
  <si>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</si>
  <si>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</si>
  <si>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</si>
  <si>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</si>
  <si>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</si>
  <si>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</si>
  <si>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</si>
  <si>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</si>
  <si>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</si>
  <si>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</si>
  <si>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</si>
  <si>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</si>
  <si>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</si>
  <si>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</si>
  <si>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</si>
  <si>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</si>
  <si>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</si>
  <si>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</si>
  <si>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</si>
  <si>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</si>
  <si>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</si>
  <si>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</si>
  <si>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</si>
  <si>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</si>
  <si>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</si>
  <si>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</si>
  <si>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</si>
  <si>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</si>
  <si>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</si>
  <si>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</si>
  <si>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</si>
  <si>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</si>
  <si>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</si>
  <si>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</si>
  <si>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</si>
  <si>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</si>
  <si>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</si>
  <si>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</si>
  <si>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</si>
  <si>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</si>
  <si>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</si>
  <si>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</si>
  <si>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</si>
  <si>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</si>
  <si>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</si>
  <si>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</si>
  <si>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</si>
  <si>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</si>
  <si>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</si>
  <si>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</si>
  <si>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</si>
  <si>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</si>
  <si>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</si>
  <si>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</si>
  <si>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</si>
  <si>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</si>
  <si>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</si>
  <si>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</si>
  <si>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</si>
  <si>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</si>
  <si>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</si>
  <si>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</si>
  <si>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</si>
  <si>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</si>
  <si>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</si>
  <si>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</si>
  <si>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</si>
  <si>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</si>
  <si>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</si>
  <si>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</si>
  <si>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</si>
  <si>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</si>
  <si>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</si>
  <si>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</si>
  <si>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</si>
  <si>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</si>
  <si>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</si>
  <si>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</si>
  <si>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</si>
  <si>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</si>
  <si>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</si>
  <si>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</si>
  <si>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</si>
  <si>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</si>
  <si>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</si>
  <si>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</si>
  <si>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</si>
  <si>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</si>
  <si>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</si>
  <si>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</si>
  <si>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</si>
  <si>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</si>
  <si>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</si>
  <si>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</si>
  <si>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</si>
  <si>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</si>
  <si>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</si>
  <si>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</si>
  <si>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</si>
  <si>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</si>
  <si>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</si>
  <si>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</si>
  <si>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</si>
  <si>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</si>
  <si>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</si>
  <si>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</si>
  <si>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</si>
  <si>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</si>
  <si>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</si>
  <si>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</si>
  <si>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</si>
  <si>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</si>
  <si>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</si>
  <si>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</si>
  <si>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</si>
  <si>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</si>
  <si>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</si>
  <si>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</si>
  <si>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</si>
  <si>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</si>
  <si>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</si>
  <si>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</si>
  <si>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</si>
  <si>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</si>
  <si>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</si>
  <si>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</si>
  <si>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</si>
  <si>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</si>
  <si>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</si>
  <si>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</si>
  <si>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</si>
  <si>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</si>
  <si>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</si>
  <si>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</si>
  <si>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</si>
  <si>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</si>
  <si>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</si>
  <si>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</si>
  <si>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</si>
  <si>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</si>
  <si>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</si>
  <si>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</si>
  <si>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</si>
  <si>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</si>
  <si>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</si>
  <si>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</si>
  <si>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</si>
  <si>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</si>
  <si>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</si>
  <si>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</si>
  <si>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</si>
  <si>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</si>
  <si>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</si>
  <si>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</si>
  <si>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</si>
  <si>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</si>
  <si>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</si>
  <si>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</si>
  <si>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</si>
  <si>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</si>
  <si>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</si>
  <si>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</si>
  <si>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</si>
  <si>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</si>
  <si>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</si>
  <si>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</si>
  <si>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</si>
  <si>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</si>
  <si>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</si>
  <si>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</si>
  <si>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</si>
  <si>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</si>
  <si>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</si>
  <si>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</si>
  <si>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</si>
  <si>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</si>
  <si>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</si>
  <si>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</si>
  <si>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</si>
  <si>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</si>
  <si>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</si>
  <si>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</si>
  <si>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</si>
  <si>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</si>
  <si>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</si>
  <si>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</si>
  <si>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</si>
  <si>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</si>
  <si>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</si>
  <si>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</si>
  <si>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</si>
  <si>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</si>
  <si>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</si>
  <si>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</si>
  <si>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</si>
  <si>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</si>
  <si>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</si>
  <si>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</si>
  <si>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</si>
  <si>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</si>
  <si>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</si>
  <si>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</si>
  <si>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</si>
  <si>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</si>
  <si>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</si>
  <si>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</si>
  <si>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</si>
  <si>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</si>
  <si>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</si>
  <si>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</si>
  <si>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</si>
  <si>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</si>
  <si>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</si>
  <si>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</si>
  <si>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</si>
  <si>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</si>
  <si>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</si>
  <si>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</si>
  <si>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</si>
  <si>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</si>
  <si>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</si>
  <si>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</si>
  <si>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</si>
  <si>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</si>
  <si>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</si>
  <si>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</si>
  <si>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</si>
  <si>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</si>
  <si>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</si>
  <si>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</si>
  <si>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</si>
  <si>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</si>
  <si>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</si>
  <si>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</si>
  <si>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</si>
  <si>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</si>
  <si>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</si>
  <si>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</si>
  <si>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</si>
  <si>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</si>
  <si>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</si>
  <si>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</si>
  <si>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</si>
  <si>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</si>
  <si>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</si>
  <si>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</si>
  <si>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</si>
  <si>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</si>
  <si>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</si>
  <si>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</si>
  <si>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</si>
  <si>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</si>
  <si>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</si>
  <si>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</si>
  <si>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</si>
  <si>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</si>
  <si>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</si>
  <si>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</si>
  <si>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</si>
  <si>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</si>
  <si>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</si>
  <si>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</si>
  <si>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</si>
  <si>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</si>
  <si>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</si>
  <si>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</si>
  <si>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</si>
  <si>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</si>
  <si>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</si>
  <si>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</si>
  <si>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</si>
  <si>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</si>
  <si>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</si>
  <si>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</si>
  <si>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</si>
  <si>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</si>
  <si>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</si>
  <si>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</si>
  <si>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</si>
  <si>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</si>
  <si>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</si>
  <si>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</si>
  <si>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</si>
  <si>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</si>
  <si>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</si>
  <si>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</si>
  <si>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</si>
  <si>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</si>
  <si>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</si>
  <si>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</si>
  <si>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</si>
  <si>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</si>
  <si>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</si>
  <si>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</si>
  <si>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</si>
  <si>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</si>
  <si>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</si>
  <si>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</si>
  <si>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</si>
  <si>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</si>
  <si>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</si>
  <si>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</si>
  <si>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</si>
  <si>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</si>
  <si>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</si>
  <si>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</si>
  <si>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</si>
  <si>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</si>
  <si>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</si>
  <si>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</si>
  <si>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</si>
  <si>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</si>
  <si>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</si>
  <si>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</si>
  <si>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</si>
  <si>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</si>
  <si>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</si>
  <si>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</si>
  <si>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</si>
  <si>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</si>
  <si>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</si>
  <si>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</si>
  <si>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</si>
  <si>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</si>
  <si>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</si>
  <si>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</si>
  <si>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</si>
  <si>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</si>
  <si>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</si>
  <si>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</si>
  <si>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</si>
  <si>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</si>
  <si>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</si>
  <si>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</si>
  <si>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</si>
  <si>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</si>
  <si>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</si>
  <si>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</si>
  <si>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</si>
  <si>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</si>
  <si>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</si>
  <si>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</si>
  <si>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</si>
  <si>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</si>
  <si>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</si>
  <si>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</si>
  <si>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</si>
  <si>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</si>
  <si>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</si>
  <si>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</si>
  <si>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</si>
  <si>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</si>
  <si>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</si>
  <si>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</si>
  <si>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</si>
  <si>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</si>
  <si>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</si>
  <si>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</si>
  <si>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</si>
  <si>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</si>
  <si>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</si>
  <si>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</si>
  <si>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</si>
  <si>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</si>
  <si>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</si>
  <si>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</si>
  <si>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</si>
  <si>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</si>
  <si>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</si>
  <si>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</si>
  <si>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</si>
  <si>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</si>
  <si>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</si>
  <si>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</si>
  <si>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</si>
  <si>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</si>
  <si>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</si>
  <si>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</si>
  <si>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</si>
  <si>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</si>
  <si>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</si>
  <si>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</si>
  <si>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</si>
  <si>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</si>
  <si>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</si>
  <si>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</si>
  <si>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</si>
  <si>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</si>
  <si>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</si>
  <si>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</si>
  <si>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</si>
  <si>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</si>
  <si>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</si>
  <si>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</si>
  <si>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</si>
  <si>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</si>
  <si>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</si>
  <si>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</si>
  <si>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</si>
  <si>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</si>
  <si>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</si>
  <si>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</si>
  <si>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</si>
  <si>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</si>
  <si>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</si>
  <si>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</si>
  <si>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</si>
  <si>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</si>
  <si>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</si>
  <si>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</si>
  <si>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</si>
  <si>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</si>
  <si>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</si>
  <si>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</si>
  <si>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</si>
  <si>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</si>
  <si>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</si>
  <si>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</si>
  <si>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</si>
  <si>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</si>
  <si>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</si>
  <si>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</si>
  <si>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</si>
  <si>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</si>
  <si>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</si>
  <si>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</si>
  <si>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</si>
  <si>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</si>
  <si>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</si>
  <si>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</si>
  <si>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</si>
  <si>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</si>
  <si>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</si>
  <si>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</si>
  <si>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</si>
  <si>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</si>
  <si>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</si>
  <si>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</si>
  <si>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</si>
  <si>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</si>
  <si>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</si>
  <si>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</si>
  <si>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</si>
  <si>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</si>
  <si>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</si>
  <si>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</si>
  <si>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</si>
  <si>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</si>
  <si>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</si>
  <si>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</si>
  <si>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</si>
  <si>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</si>
  <si>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</si>
  <si>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</si>
  <si>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</si>
  <si>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</si>
  <si>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</si>
  <si>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</si>
  <si>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</si>
  <si>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</si>
  <si>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</si>
  <si>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</si>
  <si>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</si>
  <si>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</si>
  <si>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</si>
  <si>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</si>
  <si>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</si>
  <si>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</si>
  <si>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</si>
  <si>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</si>
  <si>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</si>
  <si>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</si>
  <si>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</si>
  <si>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</si>
  <si>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</si>
  <si>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</si>
  <si>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</si>
  <si>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</si>
  <si>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</si>
  <si>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</si>
  <si>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</si>
  <si>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</si>
  <si>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</si>
  <si>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</si>
  <si>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</si>
  <si>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</si>
  <si>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</si>
  <si>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</si>
  <si>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</si>
  <si>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</si>
  <si>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</si>
  <si>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</si>
  <si>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</si>
  <si>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</si>
  <si>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</si>
  <si>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</si>
  <si>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</si>
  <si>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</si>
  <si>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</si>
  <si>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</si>
  <si>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</si>
  <si>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</si>
  <si>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</si>
  <si>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</si>
  <si>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</si>
  <si>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</si>
  <si>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</si>
  <si>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</si>
  <si>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</si>
  <si>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</si>
  <si>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</si>
  <si>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</si>
  <si>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</si>
  <si>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</si>
  <si>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</si>
  <si>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</si>
  <si>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</si>
  <si>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</si>
  <si>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</si>
  <si>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</si>
  <si>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</si>
  <si>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</si>
  <si>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</si>
  <si>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</si>
  <si>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</si>
  <si>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</si>
  <si>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</si>
  <si>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</si>
  <si>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</si>
  <si>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</si>
  <si>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</si>
  <si>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</si>
  <si>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</si>
  <si>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</si>
  <si>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</si>
  <si>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</si>
  <si>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</si>
  <si>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</si>
  <si>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</si>
  <si>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</si>
  <si>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</si>
  <si>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</si>
  <si>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</si>
  <si>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</si>
  <si>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</si>
  <si>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</si>
  <si>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</si>
  <si>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</si>
  <si>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</si>
  <si>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</si>
  <si>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</si>
  <si>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</si>
  <si>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</si>
  <si>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</si>
  <si>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</si>
  <si>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</si>
  <si>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</si>
  <si>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</si>
  <si>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</si>
  <si>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</si>
  <si>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</si>
  <si>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</si>
  <si>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</si>
  <si>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</si>
  <si>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</si>
  <si>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</si>
  <si>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</si>
  <si>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</si>
  <si>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</si>
  <si>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</si>
  <si>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</si>
  <si>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</si>
  <si>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</si>
  <si>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</si>
  <si>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</si>
  <si>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</si>
  <si>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</si>
  <si>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</si>
  <si>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</si>
  <si>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</si>
  <si>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</si>
  <si>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</si>
  <si>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</si>
  <si>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</si>
  <si>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</si>
  <si>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</si>
  <si>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</si>
  <si>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</si>
  <si>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</si>
  <si>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</si>
  <si>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</si>
  <si>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</si>
  <si>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</si>
  <si>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</si>
  <si>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</si>
  <si>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</si>
  <si>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</si>
  <si>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</si>
  <si>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</si>
  <si>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</si>
  <si>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</si>
  <si>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</si>
  <si>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</si>
  <si>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</si>
  <si>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</si>
  <si>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</si>
  <si>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</si>
  <si>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</si>
  <si>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</si>
  <si>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</si>
  <si>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</si>
  <si>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</si>
  <si>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</si>
  <si>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</si>
  <si>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</si>
  <si>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</si>
  <si>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</si>
  <si>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</si>
  <si>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</si>
  <si>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</si>
  <si>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</si>
  <si>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</si>
  <si>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</si>
  <si>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</si>
  <si>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</si>
  <si>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</si>
  <si>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</si>
  <si>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</si>
  <si>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</si>
  <si>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</si>
  <si>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</si>
  <si>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</si>
  <si>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</si>
  <si>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</si>
  <si>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</si>
  <si>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</si>
  <si>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</si>
  <si>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</si>
  <si>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</si>
  <si>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</si>
  <si>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</si>
  <si>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</si>
  <si>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</si>
  <si>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</si>
  <si>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</si>
  <si>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</si>
  <si>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</si>
  <si>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</si>
  <si>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</si>
  <si>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</si>
  <si>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</si>
  <si>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</si>
  <si>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</si>
  <si>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</si>
  <si>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</si>
  <si>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</si>
  <si>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</si>
  <si>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</si>
  <si>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</si>
  <si>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</si>
  <si>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</si>
  <si>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</si>
  <si>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</si>
  <si>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</si>
  <si>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</si>
  <si>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</si>
  <si>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</si>
  <si>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</si>
  <si>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</si>
  <si>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</si>
  <si>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</si>
  <si>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</si>
  <si>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</si>
  <si>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</si>
  <si>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</si>
  <si>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</si>
  <si>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</si>
  <si>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</si>
  <si>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</si>
  <si>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</si>
  <si>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</si>
  <si>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</si>
  <si>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</si>
  <si>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</si>
  <si>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</si>
  <si>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</si>
  <si>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</si>
  <si>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</si>
  <si>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</si>
  <si>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</si>
  <si>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</si>
  <si>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</si>
  <si>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</si>
  <si>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</si>
  <si>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</si>
  <si>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</si>
  <si>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</si>
  <si>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</si>
  <si>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</si>
  <si>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</si>
  <si>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</si>
  <si>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</si>
  <si>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</si>
  <si>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</si>
  <si>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</si>
  <si>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</si>
  <si>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</si>
  <si>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</si>
  <si>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</si>
  <si>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</si>
  <si>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</si>
  <si>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</si>
  <si>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</si>
  <si>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</si>
  <si>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</si>
  <si>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</si>
  <si>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</si>
  <si>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</si>
  <si>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</si>
  <si>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</si>
  <si>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</si>
  <si>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</si>
  <si>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</si>
  <si>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</si>
  <si>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</si>
  <si>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</si>
  <si>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</si>
  <si>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</si>
  <si>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</si>
  <si>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</si>
  <si>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</si>
  <si>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</si>
  <si>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</si>
  <si>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</si>
  <si>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</si>
  <si>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</si>
  <si>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</si>
  <si>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</si>
  <si>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</si>
  <si>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</si>
  <si>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</si>
  <si>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</si>
  <si>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</si>
  <si>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</si>
  <si>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</si>
  <si>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</si>
  <si>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</si>
  <si>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</si>
  <si>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</si>
  <si>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</si>
  <si>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</si>
  <si>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</si>
  <si>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</si>
  <si>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</si>
  <si>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</si>
  <si>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</si>
  <si>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</si>
  <si>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</si>
  <si>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</si>
  <si>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</si>
  <si>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</si>
  <si>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</si>
  <si>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</si>
  <si>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</si>
  <si>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</si>
  <si>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</si>
  <si>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</si>
  <si>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</si>
  <si>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</si>
  <si>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</si>
  <si>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</si>
  <si>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</si>
  <si>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</si>
  <si>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</si>
  <si>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</si>
  <si>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</si>
  <si>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</si>
  <si>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</si>
  <si>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</si>
  <si>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</si>
  <si>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</si>
  <si>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</si>
  <si>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</si>
  <si>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</si>
  <si>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</si>
  <si>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</si>
  <si>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</si>
  <si>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</si>
  <si>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</si>
  <si>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</si>
  <si>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</si>
  <si>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</si>
  <si>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</si>
  <si>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</si>
  <si>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</si>
  <si>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</si>
  <si>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</si>
  <si>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</si>
  <si>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</si>
  <si>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</si>
  <si>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</si>
  <si>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</si>
  <si>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</si>
  <si>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</si>
  <si>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</si>
  <si>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</si>
  <si>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</si>
  <si>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</si>
  <si>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</si>
  <si>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</si>
  <si>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</si>
  <si>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</si>
  <si>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</si>
  <si>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</si>
  <si>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</si>
  <si>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</si>
  <si>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</si>
  <si>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</si>
  <si>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</si>
  <si>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</si>
  <si>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</si>
  <si>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</si>
  <si>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</si>
  <si>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</si>
  <si>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</si>
  <si>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</si>
  <si>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</si>
  <si>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</si>
  <si>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</si>
  <si>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</si>
  <si>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</si>
  <si>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</si>
  <si>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</si>
  <si>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</si>
  <si>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</si>
  <si>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</si>
  <si>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</si>
  <si>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</si>
  <si>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</si>
  <si>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</si>
  <si>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</si>
  <si>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</si>
  <si>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</si>
  <si>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</si>
  <si>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</si>
  <si>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</si>
  <si>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</si>
  <si>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</si>
  <si>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</si>
  <si>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</si>
  <si>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</si>
  <si>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</si>
  <si>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</si>
  <si>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</si>
  <si>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</si>
  <si>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</si>
  <si>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</si>
  <si>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</si>
  <si>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</si>
  <si>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</si>
  <si>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</si>
  <si>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</si>
  <si>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</si>
  <si>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</si>
  <si>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</si>
  <si>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</si>
  <si>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</si>
  <si>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</si>
  <si>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</si>
  <si>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</si>
  <si>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</si>
  <si>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</si>
  <si>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</si>
  <si>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</si>
  <si>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</si>
  <si>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</si>
  <si>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</si>
  <si>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</si>
  <si>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</si>
  <si>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</si>
  <si>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</si>
  <si>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</si>
  <si>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</si>
  <si>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</si>
  <si>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</si>
  <si>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</si>
  <si>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</si>
  <si>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</si>
  <si>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</si>
  <si>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</si>
  <si>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</si>
  <si>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</si>
  <si>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</si>
  <si>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</si>
  <si>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</si>
  <si>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</si>
  <si>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</si>
  <si>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</si>
  <si>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</si>
  <si>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</si>
  <si>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</si>
  <si>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</si>
  <si>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</si>
  <si>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</si>
  <si>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</si>
  <si>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</si>
  <si>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</si>
  <si>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</si>
  <si>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</si>
  <si>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</si>
  <si>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</si>
  <si>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</si>
  <si>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</si>
  <si>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</si>
  <si>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</si>
  <si>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</si>
  <si>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</si>
  <si>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</si>
  <si>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</si>
  <si>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</si>
  <si>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</si>
  <si>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</si>
  <si>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</si>
  <si>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</si>
  <si>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</si>
  <si>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</si>
  <si>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</si>
  <si>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</si>
  <si>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</si>
  <si>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</si>
  <si>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</si>
  <si>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</si>
  <si>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</si>
  <si>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</si>
  <si>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</si>
  <si>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</si>
  <si>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</si>
  <si>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</si>
  <si>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</si>
  <si>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</si>
  <si>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</si>
  <si>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</si>
  <si>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</si>
  <si>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</si>
  <si>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</si>
  <si>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</si>
  <si>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</si>
  <si>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</si>
  <si>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</si>
  <si>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</si>
  <si>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</si>
  <si>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</si>
  <si>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</si>
  <si>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</si>
  <si>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</si>
  <si>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</si>
  <si>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</si>
  <si>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</si>
  <si>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</si>
  <si>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</si>
  <si>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</si>
  <si>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</si>
  <si>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</si>
  <si>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</si>
  <si>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</si>
  <si>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</si>
  <si>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</si>
  <si>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</si>
  <si>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</si>
  <si>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</si>
  <si>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</si>
  <si>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</si>
  <si>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</si>
  <si>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</si>
  <si>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</si>
  <si>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</si>
  <si>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</si>
  <si>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</si>
  <si>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</si>
  <si>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</si>
  <si>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</si>
  <si>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</si>
  <si>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</si>
  <si>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</si>
  <si>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</si>
  <si>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</si>
  <si>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</si>
  <si>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</si>
  <si>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</si>
  <si>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</si>
  <si>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</si>
  <si>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</si>
  <si>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</si>
  <si>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</si>
  <si>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</si>
  <si>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</si>
  <si>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</si>
  <si>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</si>
  <si>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</si>
  <si>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</si>
  <si>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</si>
  <si>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</si>
  <si>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</si>
  <si>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</si>
  <si>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</si>
  <si>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</si>
  <si>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</si>
  <si>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</si>
  <si>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</si>
  <si>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</si>
  <si>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</si>
  <si>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</si>
  <si>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</si>
  <si>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</si>
  <si>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</si>
  <si>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</si>
  <si>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</si>
  <si>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</si>
  <si>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</si>
  <si>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</si>
  <si>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</si>
  <si>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</si>
  <si>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</si>
  <si>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</si>
  <si>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</si>
  <si>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</si>
  <si>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</si>
  <si>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</si>
  <si>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</si>
  <si>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</si>
  <si>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</si>
  <si>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</si>
  <si>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</si>
  <si>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</si>
  <si>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</si>
  <si>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</si>
  <si>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</si>
  <si>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</si>
  <si>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</si>
  <si>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</si>
  <si>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</si>
  <si>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</si>
  <si>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</si>
  <si>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</si>
  <si>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</si>
  <si>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</si>
  <si>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</si>
  <si>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</si>
  <si>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</si>
  <si>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</si>
  <si>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</si>
  <si>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</si>
  <si>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</si>
  <si>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</si>
  <si>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</si>
  <si>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</si>
  <si>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</si>
  <si>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</si>
  <si>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</si>
  <si>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</si>
  <si>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</si>
  <si>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</si>
  <si>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</si>
  <si>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</si>
  <si>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</si>
  <si>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</si>
  <si>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</si>
  <si>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</si>
  <si>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</si>
  <si>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</si>
  <si>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</si>
  <si>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</si>
  <si>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</si>
  <si>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</si>
  <si>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</si>
  <si>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</si>
  <si>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</si>
  <si>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</si>
  <si>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</si>
  <si>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</si>
  <si>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</si>
  <si>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</si>
  <si>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</si>
  <si>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</si>
  <si>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</si>
  <si>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</si>
  <si>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</si>
  <si>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</si>
  <si>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</si>
  <si>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</si>
  <si>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</si>
  <si>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</si>
  <si>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</si>
  <si>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</si>
  <si>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</si>
  <si>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</si>
  <si>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</si>
  <si>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</si>
  <si>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</si>
  <si>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</si>
  <si>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</si>
  <si>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</si>
  <si>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</si>
  <si>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</si>
  <si>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</si>
  <si>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</si>
  <si>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</si>
  <si>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</si>
  <si>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</si>
  <si>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</si>
  <si>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</si>
  <si>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</si>
  <si>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</si>
  <si>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</si>
  <si>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</si>
  <si>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</si>
  <si>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</si>
  <si>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</si>
  <si>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</si>
  <si>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</si>
  <si>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</si>
  <si>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</si>
  <si>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</si>
  <si>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</si>
  <si>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</si>
  <si>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</si>
  <si>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</si>
  <si>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</si>
  <si>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</si>
  <si>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</si>
  <si>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</si>
  <si>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</si>
  <si>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</si>
  <si>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</si>
  <si>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</si>
  <si>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</si>
  <si>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</si>
  <si>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</si>
  <si>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</si>
  <si>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</si>
  <si>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</si>
  <si>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</si>
  <si>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</si>
  <si>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</si>
  <si>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</si>
  <si>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</si>
  <si>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</si>
  <si>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</si>
  <si>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</si>
  <si>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</si>
  <si>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</si>
  <si>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</si>
  <si>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</si>
  <si>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</si>
  <si>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</si>
  <si>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</si>
  <si>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</si>
  <si>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</si>
  <si>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</si>
  <si>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</si>
  <si>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</si>
  <si>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</si>
  <si>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</si>
  <si>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</si>
  <si>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</si>
  <si>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</si>
  <si>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</si>
  <si>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</si>
  <si>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</si>
  <si>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</si>
  <si>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</si>
  <si>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</si>
  <si>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</si>
  <si>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</si>
  <si>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</si>
  <si>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</si>
  <si>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</si>
  <si>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</si>
  <si>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</si>
  <si>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</si>
  <si>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</si>
  <si>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</si>
  <si>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</si>
  <si>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</si>
  <si>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</si>
  <si>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</si>
  <si>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</si>
  <si>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</si>
  <si>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</si>
  <si>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</si>
  <si>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</si>
  <si>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</si>
  <si>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</si>
  <si>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</si>
  <si>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</si>
  <si>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</si>
  <si>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</si>
  <si>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</si>
  <si>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</si>
  <si>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</si>
  <si>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</si>
  <si>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</si>
  <si>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</si>
  <si>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</si>
  <si>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</si>
  <si>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</si>
  <si>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</si>
  <si>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</si>
  <si>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</si>
  <si>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</si>
  <si>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</si>
  <si>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</si>
  <si>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</si>
  <si>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</si>
  <si>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</si>
  <si>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</si>
  <si>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</si>
  <si>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</si>
  <si>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</si>
  <si>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</si>
  <si>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</si>
  <si>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</si>
  <si>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</si>
  <si>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</si>
  <si>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</si>
  <si>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</si>
  <si>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</si>
  <si>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</si>
  <si>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</si>
  <si>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</si>
  <si>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</si>
  <si>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</si>
  <si>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</si>
  <si>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</si>
  <si>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</si>
  <si>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</si>
  <si>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</si>
  <si>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</si>
  <si>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</si>
  <si>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</si>
  <si>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</si>
  <si>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</si>
  <si>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</si>
  <si>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</si>
  <si>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</si>
  <si>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</si>
  <si>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</si>
  <si>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</si>
  <si>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</si>
  <si>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</si>
  <si>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</si>
  <si>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</si>
  <si>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</si>
  <si>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</si>
  <si>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</si>
  <si>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</si>
  <si>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</si>
  <si>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</si>
  <si>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</si>
  <si>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</si>
  <si>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</si>
  <si>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</si>
  <si>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</si>
  <si>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</si>
  <si>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</si>
  <si>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</si>
  <si>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</si>
  <si>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</si>
  <si>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</si>
  <si>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</si>
  <si>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</si>
  <si>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</si>
  <si>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</si>
  <si>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</si>
  <si>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</si>
  <si>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</si>
  <si>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</si>
  <si>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</si>
  <si>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</si>
  <si>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</si>
  <si>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</si>
  <si>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</si>
  <si>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</si>
  <si>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</si>
  <si>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</si>
  <si>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</si>
  <si>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</si>
  <si>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</si>
  <si>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</si>
  <si>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</si>
  <si>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</si>
  <si>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</si>
  <si>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</si>
  <si>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</si>
  <si>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</si>
  <si>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</si>
  <si>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</si>
  <si>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</si>
  <si>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</si>
  <si>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</si>
  <si>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</si>
  <si>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</si>
  <si>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</si>
  <si>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</si>
  <si>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</si>
  <si>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</si>
  <si>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</si>
  <si>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</si>
  <si>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</si>
  <si>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</si>
  <si>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</si>
  <si>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</si>
  <si>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</si>
  <si>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</si>
  <si>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</si>
  <si>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</si>
  <si>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</si>
  <si>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</si>
  <si>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</si>
  <si>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</si>
  <si>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</si>
  <si>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</si>
  <si>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</si>
  <si>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</si>
  <si>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</si>
  <si>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</si>
  <si>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</si>
  <si>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</si>
  <si>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</si>
  <si>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</si>
  <si>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</si>
  <si>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</si>
  <si>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</si>
  <si>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</si>
  <si>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</si>
  <si>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</si>
  <si>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</si>
  <si>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</si>
  <si>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</si>
  <si>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</si>
  <si>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</si>
  <si>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</si>
  <si>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</si>
  <si>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</si>
  <si>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</si>
  <si>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</si>
  <si>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</si>
  <si>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</si>
  <si>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</si>
  <si>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</si>
  <si>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</si>
  <si>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</si>
  <si>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</si>
  <si>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</si>
  <si>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</si>
  <si>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</si>
  <si>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</si>
  <si>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</si>
  <si>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</si>
  <si>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</si>
  <si>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</si>
  <si>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</si>
  <si>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</si>
  <si>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</si>
  <si>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</si>
  <si>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</si>
  <si>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</si>
  <si>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</si>
  <si>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</si>
  <si>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</si>
  <si>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</si>
  <si>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</si>
  <si>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</si>
  <si>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</si>
  <si>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</si>
  <si>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</si>
  <si>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</si>
  <si>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</si>
  <si>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</si>
  <si>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</si>
  <si>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</si>
  <si>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</si>
  <si>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</si>
  <si>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</si>
  <si>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</si>
  <si>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</si>
  <si>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</si>
  <si>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</si>
  <si>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</si>
  <si>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</si>
  <si>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</si>
  <si>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</si>
  <si>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</si>
  <si>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</si>
  <si>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</si>
  <si>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</si>
  <si>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</si>
  <si>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</si>
  <si>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</si>
  <si>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</si>
  <si>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</si>
  <si>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</si>
  <si>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</si>
  <si>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</si>
  <si>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</si>
  <si>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</si>
  <si>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</si>
  <si>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</si>
  <si>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</si>
  <si>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</si>
  <si>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</si>
  <si>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</si>
  <si>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</si>
  <si>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</si>
  <si>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</si>
  <si>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</si>
  <si>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</si>
  <si>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</si>
  <si>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</si>
  <si>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</si>
  <si>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</si>
  <si>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</si>
  <si>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</si>
  <si>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</si>
  <si>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</si>
  <si>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</si>
  <si>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</si>
  <si>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</si>
  <si>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</si>
  <si>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</si>
  <si>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</si>
  <si>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</si>
  <si>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</si>
  <si>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</si>
  <si>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</si>
  <si>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</si>
  <si>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</si>
  <si>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</si>
  <si>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</si>
  <si>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</si>
  <si>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</si>
  <si>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</si>
  <si>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</si>
  <si>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</si>
  <si>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</si>
  <si>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</si>
  <si>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</si>
  <si>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</si>
  <si>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</si>
  <si>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</si>
  <si>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</si>
  <si>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</si>
  <si>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</si>
  <si>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</si>
  <si>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</si>
  <si>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</si>
  <si>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</si>
  <si>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</si>
  <si>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</si>
  <si>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</si>
  <si>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</si>
  <si>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</si>
  <si>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</si>
  <si>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</si>
  <si>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</si>
  <si>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</si>
  <si>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</si>
  <si>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</si>
  <si>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</si>
  <si>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</si>
  <si>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</si>
  <si>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</si>
  <si>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</si>
  <si>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</si>
  <si>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</si>
  <si>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</si>
  <si>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</si>
  <si>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</si>
  <si>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</si>
  <si>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</si>
  <si>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</si>
  <si>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</si>
  <si>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</si>
  <si>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</si>
  <si>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</si>
  <si>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</si>
  <si>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</si>
  <si>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</si>
  <si>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</si>
  <si>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</si>
  <si>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</si>
  <si>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</si>
  <si>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</si>
  <si>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</si>
  <si>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</si>
  <si>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</si>
  <si>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</si>
  <si>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</si>
  <si>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</si>
  <si>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</si>
  <si>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</si>
  <si>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</si>
  <si>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</si>
  <si>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</si>
  <si>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</si>
  <si>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</si>
  <si>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</si>
  <si>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</si>
  <si>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</si>
  <si>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</si>
  <si>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</si>
  <si>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</si>
  <si>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</si>
  <si>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</si>
  <si>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</si>
  <si>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</si>
  <si>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</si>
  <si>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</si>
  <si>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</si>
  <si>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</si>
  <si>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</si>
  <si>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</si>
  <si>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</si>
  <si>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</si>
  <si>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</si>
  <si>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</si>
  <si>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</si>
  <si>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</si>
  <si>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</si>
  <si>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</si>
  <si>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</si>
  <si>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</si>
  <si>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</si>
  <si>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</si>
  <si>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</si>
  <si>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</si>
  <si>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</si>
  <si>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</si>
  <si>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</si>
  <si>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</si>
  <si>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</si>
  <si>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</si>
  <si>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</si>
  <si>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</si>
  <si>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</si>
  <si>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</si>
  <si>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</si>
  <si>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</si>
  <si>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</si>
  <si>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</si>
  <si>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</si>
  <si>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</si>
  <si>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</si>
  <si>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</si>
  <si>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</si>
  <si>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</si>
  <si>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</si>
  <si>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</si>
  <si>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</si>
  <si>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</si>
  <si>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</si>
  <si>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</si>
  <si>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</si>
  <si>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</si>
  <si>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</si>
  <si>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</si>
  <si>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</si>
  <si>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</si>
  <si>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</si>
  <si>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</si>
  <si>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</si>
  <si>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</si>
  <si>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</si>
  <si>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</si>
  <si>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</si>
  <si>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</si>
  <si>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</si>
  <si>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</si>
  <si>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</si>
  <si>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</si>
  <si>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</si>
  <si>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</si>
  <si>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</si>
  <si>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</si>
  <si>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</si>
  <si>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</si>
  <si>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</si>
  <si>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</si>
  <si>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</si>
  <si>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</si>
  <si>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</si>
  <si>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</si>
  <si>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</si>
  <si>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</si>
  <si>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</si>
  <si>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</si>
  <si>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</si>
  <si>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</si>
  <si>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</si>
  <si>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</si>
  <si>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</si>
  <si>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</si>
  <si>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</si>
  <si>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</si>
  <si>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</si>
  <si>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</si>
  <si>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</si>
  <si>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</si>
  <si>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</si>
  <si>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</si>
  <si>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</si>
  <si>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</si>
  <si>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</si>
  <si>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</si>
  <si>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</si>
  <si>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</si>
  <si>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</si>
  <si>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</si>
  <si>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</si>
  <si>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</si>
  <si>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</si>
  <si>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</si>
  <si>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</si>
  <si>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</si>
  <si>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</si>
  <si>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</si>
  <si>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</si>
  <si>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</si>
  <si>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</si>
  <si>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</si>
  <si>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</si>
  <si>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</si>
  <si>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</si>
  <si>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</si>
  <si>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</si>
  <si>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</si>
  <si>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</si>
  <si>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</si>
  <si>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</si>
  <si>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</si>
  <si>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</si>
  <si>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</si>
  <si>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</si>
  <si>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</si>
  <si>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</si>
  <si>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</si>
  <si>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</si>
  <si>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</si>
  <si>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</si>
  <si>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</si>
  <si>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</si>
  <si>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</si>
  <si>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</si>
  <si>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</si>
  <si>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</si>
  <si>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</si>
  <si>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</si>
  <si>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</si>
  <si>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</si>
  <si>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</si>
  <si>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</si>
  <si>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</si>
  <si>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</si>
  <si>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</si>
  <si>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</si>
  <si>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</si>
  <si>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</si>
  <si>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</si>
  <si>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</si>
  <si>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</si>
  <si>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</si>
  <si>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</si>
  <si>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</si>
  <si>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</si>
  <si>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</si>
  <si>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</si>
  <si>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</si>
  <si>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</si>
  <si>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</si>
  <si>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</si>
  <si>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</si>
  <si>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</si>
  <si>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</si>
  <si>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</si>
  <si>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</si>
  <si>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</si>
  <si>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</si>
  <si>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</si>
  <si>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</si>
  <si>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</si>
  <si>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</si>
  <si>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</si>
  <si>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</si>
  <si>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</si>
  <si>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</si>
  <si>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</si>
  <si>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</si>
  <si>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</si>
  <si>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</si>
  <si>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</si>
  <si>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</si>
  <si>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</si>
  <si>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</si>
  <si>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</si>
  <si>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</si>
  <si>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</si>
  <si>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</si>
  <si>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</si>
  <si>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</si>
  <si>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</si>
  <si>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</si>
  <si>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</si>
  <si>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</si>
  <si>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</si>
  <si>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</si>
  <si>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</si>
  <si>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</si>
  <si>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</si>
  <si>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</si>
  <si>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</si>
  <si>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</si>
  <si>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</si>
  <si>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</si>
  <si>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</si>
  <si>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</si>
  <si>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</si>
  <si>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</si>
  <si>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</si>
  <si>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</si>
  <si>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</si>
  <si>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</si>
  <si>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</si>
  <si>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</si>
  <si>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</si>
  <si>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</si>
  <si>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</si>
  <si>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</si>
  <si>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</si>
  <si>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</si>
  <si>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</si>
  <si>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</si>
  <si>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</si>
  <si>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</si>
  <si>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</si>
  <si>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</si>
  <si>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</si>
  <si>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</si>
  <si>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</si>
  <si>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</si>
  <si>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</si>
  <si>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</si>
  <si>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</si>
  <si>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</si>
  <si>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</si>
  <si>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</si>
  <si>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</si>
  <si>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</si>
  <si>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</si>
  <si>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</si>
  <si>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</si>
  <si>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</si>
  <si>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</si>
  <si>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</si>
  <si>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</si>
  <si>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</si>
  <si>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</si>
  <si>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</si>
  <si>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</si>
  <si>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</si>
  <si>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</si>
  <si>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</si>
  <si>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</si>
  <si>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</si>
  <si>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</si>
  <si>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</si>
  <si>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</si>
  <si>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</si>
  <si>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</si>
  <si>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</si>
  <si>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</si>
  <si>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</si>
  <si>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</si>
  <si>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</si>
  <si>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</si>
  <si>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</si>
  <si>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</si>
  <si>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</si>
  <si>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</si>
  <si>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</si>
  <si>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</si>
  <si>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</si>
  <si>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</si>
  <si>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</si>
  <si>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</si>
  <si>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</si>
  <si>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</si>
  <si>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</si>
  <si>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</si>
  <si>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</si>
  <si>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</si>
  <si>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</si>
  <si>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</si>
  <si>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</si>
  <si>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</si>
  <si>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</si>
  <si>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</si>
  <si>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</si>
  <si>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</si>
  <si>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</si>
  <si>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</si>
  <si>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</si>
  <si>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</si>
  <si>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</si>
  <si>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</si>
  <si>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</si>
  <si>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</si>
  <si>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</si>
  <si>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</si>
  <si>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</si>
  <si>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</si>
  <si>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</si>
  <si>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</si>
  <si>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</si>
  <si>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</si>
  <si>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</si>
  <si>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</si>
  <si>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</si>
  <si>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</si>
  <si>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</si>
  <si>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</si>
  <si>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</si>
  <si>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</si>
  <si>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</si>
  <si>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</si>
  <si>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</si>
  <si>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</si>
  <si>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</si>
  <si>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</si>
  <si>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</si>
  <si>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</si>
  <si>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</si>
  <si>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</si>
  <si>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</si>
  <si>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</si>
  <si>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</si>
  <si>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</si>
  <si>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</si>
  <si>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</si>
  <si>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</si>
  <si>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</si>
  <si>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</si>
  <si>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</si>
  <si>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</si>
  <si>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</si>
  <si>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</si>
  <si>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</si>
  <si>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</si>
  <si>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</si>
  <si>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</si>
  <si>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</si>
  <si>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</si>
  <si>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</si>
  <si>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</si>
  <si>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</si>
  <si>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</si>
  <si>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</si>
  <si>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</si>
  <si>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</si>
  <si>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</si>
  <si>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</si>
  <si>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</si>
  <si>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</si>
  <si>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</si>
  <si>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</si>
  <si>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</si>
  <si>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</si>
  <si>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</si>
  <si>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</si>
  <si>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</si>
  <si>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</si>
  <si>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</si>
  <si>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</si>
  <si>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</si>
  <si>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</si>
  <si>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</si>
  <si>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</si>
  <si>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</si>
  <si>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</si>
  <si>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</si>
  <si>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</si>
  <si>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</si>
  <si>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</si>
  <si>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</si>
  <si>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</si>
  <si>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</si>
  <si>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</si>
  <si>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</si>
  <si>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</si>
  <si>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</si>
  <si>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</si>
  <si>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</si>
  <si>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</si>
  <si>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</si>
  <si>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</si>
  <si>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</si>
  <si>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</si>
  <si>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</si>
  <si>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</si>
  <si>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</si>
  <si>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</si>
  <si>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</si>
  <si>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</si>
  <si>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</si>
  <si>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</si>
  <si>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</si>
  <si>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</si>
  <si>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</si>
  <si>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</si>
  <si>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</si>
  <si>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</si>
  <si>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</si>
  <si>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</si>
  <si>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</si>
  <si>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</si>
  <si>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</si>
  <si>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</si>
  <si>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</si>
  <si>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</si>
  <si>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</si>
  <si>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</si>
  <si>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</si>
  <si>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</si>
  <si>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</si>
  <si>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</si>
  <si>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</si>
  <si>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</si>
  <si>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</si>
  <si>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</si>
  <si>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</si>
  <si>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</si>
  <si>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</si>
  <si>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</si>
  <si>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</si>
  <si>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</si>
  <si>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</si>
  <si>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</si>
  <si>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</si>
  <si>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</si>
  <si>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</si>
  <si>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</si>
  <si>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</si>
  <si>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</si>
  <si>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</si>
  <si>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</si>
  <si>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</si>
  <si>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</si>
  <si>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</si>
  <si>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</si>
  <si>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</si>
  <si>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</si>
  <si>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</si>
  <si>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</si>
  <si>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</si>
  <si>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</si>
  <si>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</si>
  <si>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</si>
  <si>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</si>
  <si>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</si>
  <si>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</si>
  <si>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</si>
  <si>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</si>
  <si>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</si>
  <si>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</si>
  <si>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</si>
  <si>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</si>
  <si>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</si>
  <si>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</si>
  <si>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</si>
  <si>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</si>
  <si>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</si>
  <si>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</si>
  <si>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</si>
  <si>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</si>
  <si>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</si>
  <si>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</si>
  <si>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</si>
  <si>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</si>
  <si>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</si>
  <si>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</si>
  <si>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</si>
  <si>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</si>
  <si>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</si>
  <si>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</si>
  <si>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</si>
  <si>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</si>
  <si>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</si>
  <si>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</si>
  <si>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</si>
  <si>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</si>
  <si>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</si>
  <si>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</si>
  <si>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</si>
  <si>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</si>
  <si>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</si>
  <si>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</si>
  <si>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</si>
  <si>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</si>
  <si>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</si>
  <si>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</si>
  <si>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</si>
  <si>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</si>
  <si>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</si>
  <si>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</si>
  <si>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</si>
  <si>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</si>
  <si>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</si>
  <si>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</si>
  <si>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</si>
  <si>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</si>
  <si>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</si>
  <si>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</si>
  <si>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</si>
  <si>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</si>
  <si>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</si>
  <si>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</si>
  <si>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</si>
  <si>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</si>
  <si>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</si>
  <si>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</si>
  <si>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</si>
  <si>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</si>
  <si>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</si>
  <si>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</si>
  <si>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</si>
  <si>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</si>
  <si>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</si>
  <si>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</si>
  <si>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</si>
  <si>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</si>
  <si>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</si>
  <si>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</si>
  <si>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</si>
  <si>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</si>
  <si>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</si>
  <si>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</si>
  <si>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</si>
  <si>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</si>
  <si>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</si>
  <si>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</si>
  <si>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</si>
  <si>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</si>
  <si>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</si>
  <si>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</si>
  <si>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</si>
  <si>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</si>
  <si>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</si>
  <si>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</si>
  <si>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</si>
  <si>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</si>
  <si>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</si>
  <si>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</si>
  <si>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</si>
  <si>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</si>
  <si>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</si>
  <si>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</si>
  <si>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</si>
  <si>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</si>
  <si>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</si>
  <si>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</si>
  <si>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</si>
  <si>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</si>
  <si>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</si>
  <si>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</si>
  <si>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</si>
  <si>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</si>
  <si>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</si>
  <si>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</si>
  <si>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</si>
  <si>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</si>
  <si>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</si>
  <si>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</si>
  <si>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</si>
  <si>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</si>
  <si>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</si>
  <si>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</si>
  <si>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</si>
  <si>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</si>
  <si>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</si>
  <si>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</si>
  <si>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</si>
  <si>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</si>
  <si>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</si>
  <si>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</si>
  <si>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</si>
  <si>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</si>
  <si>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</si>
  <si>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</si>
  <si>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</si>
  <si>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</si>
  <si>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</si>
  <si>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</si>
  <si>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</si>
  <si>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</si>
  <si>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</si>
  <si>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</si>
  <si>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</si>
  <si>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</si>
  <si>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</si>
  <si>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</si>
  <si>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</si>
  <si>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</si>
  <si>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</si>
  <si>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</si>
  <si>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</si>
  <si>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</si>
  <si>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</si>
  <si>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</si>
  <si>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</si>
  <si>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</si>
  <si>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</si>
  <si>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</si>
  <si>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</si>
  <si>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</si>
  <si>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</si>
  <si>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</si>
  <si>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</si>
  <si>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</si>
  <si>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</si>
  <si>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</si>
  <si>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</si>
  <si>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</si>
  <si>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</si>
  <si>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</si>
  <si>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</si>
  <si>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</si>
  <si>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</si>
  <si>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</si>
  <si>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</si>
  <si>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</si>
  <si>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</si>
  <si>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</si>
  <si>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</si>
  <si>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</si>
  <si>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</si>
  <si>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</si>
  <si>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</si>
  <si>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</si>
  <si>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</si>
  <si>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</si>
  <si>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</si>
  <si>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</si>
  <si>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</si>
  <si>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</si>
  <si>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</si>
  <si>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</si>
  <si>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</si>
  <si>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</si>
  <si>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</si>
  <si>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</si>
  <si>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</si>
  <si>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</si>
  <si>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</si>
  <si>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</si>
  <si>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</si>
  <si>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</si>
  <si>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</si>
  <si>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</si>
  <si>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</si>
  <si>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</si>
  <si>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</si>
  <si>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</si>
  <si>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</si>
  <si>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</si>
  <si>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</si>
  <si>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</si>
  <si>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</si>
  <si>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</si>
  <si>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</si>
  <si>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</si>
  <si>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</si>
  <si>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</si>
  <si>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</si>
  <si>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</si>
  <si>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</si>
  <si>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</si>
  <si>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</si>
  <si>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</si>
  <si>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</si>
  <si>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</si>
  <si>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</si>
  <si>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</si>
  <si>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</si>
  <si>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</si>
  <si>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</si>
  <si>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</si>
  <si>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</si>
  <si>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</si>
  <si>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</si>
  <si>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</si>
  <si>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</si>
  <si>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</si>
  <si>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</si>
  <si>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</si>
  <si>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</si>
  <si>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</si>
  <si>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</si>
  <si>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</si>
  <si>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</si>
  <si>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</si>
  <si>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</si>
  <si>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</si>
  <si>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</si>
  <si>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</si>
  <si>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</si>
  <si>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</si>
  <si>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</si>
  <si>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</si>
  <si>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</si>
  <si>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</si>
  <si>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</si>
  <si>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</si>
  <si>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</si>
  <si>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</si>
  <si>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</si>
  <si>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</si>
  <si>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</si>
  <si>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</si>
  <si>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</si>
  <si>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</si>
  <si>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</si>
  <si>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</si>
  <si>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</si>
  <si>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</si>
  <si>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</si>
  <si>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</si>
  <si>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</si>
  <si>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</si>
  <si>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</si>
  <si>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</si>
  <si>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</si>
  <si>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</si>
  <si>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</si>
  <si>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</si>
  <si>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</si>
  <si>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</si>
  <si>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</si>
  <si>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</si>
  <si>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</si>
  <si>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</si>
  <si>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</si>
  <si>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</si>
  <si>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</si>
  <si>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</si>
  <si>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</si>
  <si>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</si>
  <si>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</si>
  <si>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</si>
  <si>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</si>
  <si>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</si>
  <si>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</si>
  <si>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</si>
  <si>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</si>
  <si>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</si>
  <si>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</si>
  <si>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</si>
  <si>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</si>
  <si>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</si>
  <si>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</si>
  <si>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</si>
  <si>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</si>
  <si>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</si>
  <si>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</si>
  <si>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</si>
  <si>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</si>
  <si>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</si>
  <si>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</si>
  <si>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</si>
  <si>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</si>
  <si>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</si>
  <si>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</si>
  <si>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</si>
  <si>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</si>
  <si>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</si>
  <si>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</si>
  <si>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</si>
  <si>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</si>
  <si>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</si>
  <si>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</si>
  <si>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</si>
  <si>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</si>
  <si>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</si>
  <si>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</si>
  <si>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</si>
  <si>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</si>
  <si>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</si>
  <si>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</si>
  <si>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</si>
  <si>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</si>
  <si>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</si>
  <si>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</si>
  <si>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</si>
  <si>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</si>
  <si>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</si>
  <si>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</si>
  <si>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</si>
  <si>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</si>
  <si>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</si>
  <si>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</si>
  <si>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</si>
  <si>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</si>
  <si>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</si>
  <si>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</si>
  <si>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</si>
  <si>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</si>
  <si>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</si>
  <si>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</si>
  <si>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</si>
  <si>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</si>
  <si>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</si>
  <si>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</si>
  <si>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</si>
  <si>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</si>
  <si>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</si>
  <si>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</si>
  <si>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</si>
  <si>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</si>
  <si>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</si>
  <si>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</si>
  <si>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</si>
  <si>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</si>
  <si>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</si>
  <si>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</si>
  <si>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</si>
  <si>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</si>
  <si>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</si>
  <si>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</si>
  <si>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</si>
  <si>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</si>
  <si>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</si>
  <si>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</si>
  <si>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</si>
  <si>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</si>
  <si>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</si>
  <si>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</si>
  <si>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</si>
  <si>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</si>
  <si>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</si>
  <si>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</si>
  <si>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</si>
  <si>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</si>
  <si>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</si>
  <si>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</si>
  <si>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</si>
  <si>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</si>
  <si>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</si>
  <si>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</si>
  <si>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</si>
  <si>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</si>
  <si>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</si>
  <si>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</si>
  <si>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</si>
  <si>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</si>
  <si>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</si>
  <si>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</si>
  <si>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</si>
  <si>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</si>
  <si>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</si>
  <si>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</si>
  <si>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</si>
  <si>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</si>
  <si>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</si>
  <si>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</si>
  <si>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</si>
  <si>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</si>
  <si>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</si>
  <si>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</si>
  <si>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</si>
  <si>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</si>
  <si>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</si>
  <si>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</si>
  <si>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</si>
  <si>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</si>
  <si>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</si>
  <si>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</si>
  <si>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</si>
  <si>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</si>
  <si>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</si>
  <si>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</si>
  <si>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</si>
  <si>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</si>
  <si>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</si>
  <si>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</si>
  <si>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</si>
  <si>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</si>
  <si>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</si>
  <si>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</si>
  <si>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</si>
  <si>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</si>
  <si>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</si>
  <si>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</si>
  <si>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</si>
  <si>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</si>
  <si>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</si>
  <si>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</si>
  <si>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</si>
  <si>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</si>
  <si>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</si>
  <si>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</si>
  <si>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</si>
  <si>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</si>
  <si>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</si>
  <si>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</si>
  <si>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</si>
  <si>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</si>
  <si>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</si>
  <si>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</si>
  <si>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</si>
  <si>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</si>
  <si>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</si>
  <si>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</si>
  <si>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</si>
  <si>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</si>
  <si>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</si>
  <si>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</si>
  <si>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</si>
  <si>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</si>
  <si>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</si>
  <si>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</si>
  <si>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</si>
  <si>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</si>
  <si>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</si>
  <si>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</si>
  <si>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</si>
  <si>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</si>
  <si>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</si>
  <si>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</si>
  <si>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</si>
  <si>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</si>
  <si>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</si>
  <si>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</si>
  <si>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</si>
  <si>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</si>
  <si>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</si>
  <si>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</si>
  <si>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</si>
  <si>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</si>
  <si>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</si>
  <si>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</si>
  <si>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</si>
  <si>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</si>
  <si>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</si>
  <si>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</si>
  <si>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</si>
  <si>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</si>
  <si>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</si>
  <si>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</si>
  <si>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</si>
  <si>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</si>
  <si>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</si>
  <si>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</si>
  <si>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</si>
  <si>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</si>
  <si>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</si>
  <si>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</si>
  <si>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</si>
  <si>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</si>
  <si>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</si>
  <si>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</si>
  <si>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</si>
  <si>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</si>
  <si>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</si>
  <si>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</si>
  <si>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</si>
  <si>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</si>
  <si>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</si>
  <si>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</si>
  <si>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</si>
  <si>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</si>
  <si>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</si>
  <si>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</si>
  <si>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</si>
  <si>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</si>
  <si>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</si>
  <si>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</si>
  <si>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</si>
  <si>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</si>
  <si>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</si>
  <si>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</si>
  <si>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</si>
  <si>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</si>
  <si>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</si>
  <si>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</si>
  <si>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</si>
  <si>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</si>
  <si>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</si>
  <si>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</si>
  <si>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</si>
  <si>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</si>
  <si>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</si>
  <si>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</si>
  <si>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</si>
  <si>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</si>
  <si>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</si>
  <si>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</si>
  <si>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</si>
  <si>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</si>
  <si>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</si>
  <si>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</si>
  <si>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</si>
  <si>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</si>
  <si>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</si>
  <si>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</si>
  <si>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</si>
  <si>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</si>
  <si>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</si>
  <si>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</si>
  <si>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</si>
  <si>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</si>
  <si>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</si>
  <si>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</si>
  <si>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</si>
  <si>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</si>
  <si>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</si>
  <si>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</si>
  <si>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</si>
  <si>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</si>
  <si>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</si>
  <si>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</si>
  <si>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</si>
  <si>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</si>
  <si>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</si>
  <si>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</si>
  <si>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</si>
  <si>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</si>
  <si>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</si>
  <si>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</si>
  <si>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</si>
  <si>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</si>
  <si>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</si>
  <si>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</si>
  <si>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</si>
  <si>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</si>
  <si>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</si>
  <si>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</si>
  <si>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</si>
  <si>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</si>
  <si>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</si>
  <si>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</si>
  <si>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</si>
  <si>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</si>
  <si>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</si>
  <si>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</si>
  <si>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</si>
  <si>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</si>
  <si>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</si>
  <si>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</si>
  <si>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</si>
  <si>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</si>
  <si>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</si>
  <si>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</si>
  <si>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</si>
  <si>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</si>
  <si>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</si>
  <si>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</si>
  <si>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</si>
  <si>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</si>
  <si>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</si>
  <si>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</si>
  <si>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</si>
  <si>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</si>
  <si>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</si>
  <si>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</si>
  <si>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</si>
  <si>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</si>
  <si>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</si>
  <si>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</si>
  <si>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</si>
  <si>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</si>
  <si>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</si>
  <si>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</si>
  <si>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</si>
  <si>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</si>
  <si>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</si>
  <si>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</si>
  <si>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</si>
  <si>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</si>
  <si>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</si>
  <si>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</si>
  <si>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</si>
  <si>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</si>
  <si>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</si>
  <si>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</si>
  <si>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</si>
  <si>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</si>
  <si>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</si>
  <si>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</si>
  <si>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</si>
  <si>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</si>
  <si>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</si>
  <si>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</si>
  <si>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</si>
  <si>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</si>
  <si>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</si>
  <si>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</si>
  <si>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</si>
  <si>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</si>
  <si>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</si>
  <si>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</si>
  <si>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</si>
  <si>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</si>
  <si>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</si>
  <si>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</si>
  <si>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</si>
  <si>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</si>
  <si>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</si>
  <si>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</si>
  <si>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</si>
  <si>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</si>
  <si>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</si>
  <si>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</si>
  <si>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</si>
  <si>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</si>
  <si>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</si>
  <si>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</si>
  <si>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</si>
  <si>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</si>
  <si>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</si>
  <si>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</si>
  <si>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</si>
  <si>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</si>
  <si>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</si>
  <si>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</si>
  <si>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</si>
  <si>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</si>
  <si>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</si>
  <si>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</si>
  <si>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</si>
  <si>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</si>
  <si>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</si>
  <si>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</si>
  <si>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</si>
  <si>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</si>
  <si>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</si>
  <si>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</si>
  <si>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</si>
  <si>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</si>
  <si>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</si>
  <si>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</si>
  <si>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</si>
  <si>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</si>
  <si>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</si>
  <si>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</si>
  <si>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</si>
  <si>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</si>
  <si>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</si>
  <si>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</si>
  <si>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</si>
  <si>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</si>
  <si>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</si>
  <si>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</si>
  <si>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</si>
  <si>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</si>
  <si>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</si>
  <si>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</si>
  <si>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</si>
  <si>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</si>
  <si>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</si>
  <si>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</si>
  <si>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</si>
  <si>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</si>
  <si>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</si>
  <si>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</si>
  <si>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</si>
  <si>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</si>
  <si>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</si>
  <si>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</si>
  <si>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</si>
  <si>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</si>
  <si>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</si>
  <si>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</si>
  <si>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</si>
  <si>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</si>
  <si>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</si>
  <si>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</si>
  <si>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</si>
  <si>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</si>
  <si>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</si>
  <si>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</si>
  <si>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</si>
  <si>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</si>
  <si>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</si>
  <si>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</si>
  <si>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</si>
  <si>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</si>
  <si>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</si>
  <si>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</si>
  <si>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</si>
  <si>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</si>
  <si>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</si>
  <si>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</si>
  <si>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</si>
  <si>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</si>
  <si>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</si>
  <si>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</si>
  <si>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</si>
  <si>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</si>
  <si>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</si>
  <si>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</si>
  <si>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</si>
  <si>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</si>
  <si>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</si>
  <si>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</si>
  <si>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</si>
  <si>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</si>
  <si>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</si>
  <si>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</si>
  <si>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</si>
  <si>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</si>
  <si>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</si>
  <si>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</si>
  <si>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</si>
  <si>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</si>
  <si>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</si>
  <si>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</si>
  <si>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</si>
  <si>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</si>
  <si>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</si>
  <si>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</si>
  <si>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</si>
  <si>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</si>
  <si>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</si>
  <si>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</si>
  <si>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</si>
  <si>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</si>
  <si>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</si>
  <si>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</si>
  <si>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</si>
  <si>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</si>
  <si>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</si>
  <si>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</si>
  <si>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</si>
  <si>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</si>
  <si>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</si>
  <si>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</si>
  <si>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</si>
  <si>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</si>
  <si>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</si>
  <si>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</si>
  <si>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</si>
  <si>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</si>
  <si>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</si>
  <si>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</si>
  <si>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</si>
  <si>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</si>
  <si>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</si>
  <si>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</si>
  <si>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</si>
  <si>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</si>
  <si>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</si>
  <si>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</si>
  <si>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</si>
  <si>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</si>
  <si>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</si>
  <si>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</si>
  <si>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</si>
  <si>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</si>
  <si>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</si>
  <si>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</si>
  <si>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</si>
  <si>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</si>
  <si>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</si>
  <si>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</si>
  <si>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</si>
  <si>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</si>
  <si>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</si>
  <si>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</si>
  <si>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</si>
  <si>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</si>
  <si>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</si>
  <si>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</si>
  <si>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</si>
  <si>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</si>
  <si>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</si>
  <si>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</si>
  <si>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</si>
  <si>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</si>
  <si>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</si>
  <si>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</si>
  <si>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</si>
  <si>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</si>
  <si>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</si>
  <si>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</si>
  <si>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</si>
  <si>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</si>
  <si>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</si>
  <si>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</si>
  <si>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</si>
  <si>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</si>
  <si>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</si>
  <si>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</si>
  <si>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</si>
  <si>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</si>
  <si>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</si>
  <si>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</si>
  <si>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</si>
  <si>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</si>
  <si>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</si>
  <si>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</si>
  <si>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</si>
  <si>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</si>
  <si>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</si>
  <si>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</si>
  <si>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</si>
  <si>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</si>
  <si>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</si>
  <si>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</si>
  <si>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</si>
  <si>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</si>
  <si>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</si>
  <si>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</si>
  <si>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</si>
  <si>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</si>
  <si>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</si>
  <si>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</si>
  <si>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</si>
  <si>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</si>
  <si>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</si>
  <si>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</si>
  <si>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</si>
  <si>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</si>
  <si>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</si>
  <si>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</si>
  <si>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</si>
  <si>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</si>
  <si>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</si>
  <si>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</si>
  <si>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</si>
  <si>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</si>
  <si>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</si>
  <si>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</si>
  <si>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</si>
  <si>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</si>
  <si>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</si>
  <si>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</si>
  <si>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</si>
  <si>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</si>
  <si>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</si>
  <si>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</si>
  <si>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</si>
  <si>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</si>
  <si>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</si>
  <si>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</si>
  <si>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</si>
  <si>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</si>
  <si>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</si>
  <si>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</si>
  <si>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</si>
  <si>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</si>
  <si>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</si>
  <si>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</si>
  <si>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</si>
  <si>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</si>
  <si>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</si>
  <si>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</si>
  <si>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</si>
  <si>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</si>
  <si>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</si>
  <si>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</si>
  <si>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</si>
  <si>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</si>
  <si>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</si>
  <si>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</si>
  <si>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</si>
  <si>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</si>
  <si>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</si>
  <si>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</si>
  <si>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</si>
  <si>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</si>
  <si>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</si>
  <si>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</si>
  <si>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</si>
  <si>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</si>
  <si>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</si>
  <si>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</si>
  <si>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</si>
  <si>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</si>
  <si>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</si>
  <si>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</si>
  <si>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</si>
  <si>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</si>
  <si>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</si>
  <si>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</si>
  <si>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</si>
  <si>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</si>
  <si>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</si>
  <si>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</si>
  <si>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</si>
  <si>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</si>
  <si>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</si>
  <si>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</si>
  <si>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</si>
  <si>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</si>
  <si>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</si>
  <si>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</si>
  <si>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</si>
  <si>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</si>
  <si>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</si>
  <si>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</si>
  <si>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</si>
  <si>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</si>
  <si>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</si>
  <si>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</si>
  <si>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</si>
  <si>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</si>
  <si>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</si>
  <si>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</si>
  <si>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</si>
  <si>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</si>
  <si>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</si>
  <si>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</si>
  <si>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</si>
  <si>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</si>
  <si>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</si>
  <si>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</si>
  <si>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</si>
  <si>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</si>
  <si>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</si>
  <si>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</si>
  <si>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</si>
  <si>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</si>
  <si>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</si>
  <si>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</si>
  <si>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</si>
  <si>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</si>
  <si>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</si>
  <si>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</si>
  <si>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</si>
  <si>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</si>
  <si>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</si>
  <si>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</si>
  <si>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</si>
  <si>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</si>
  <si>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</si>
  <si>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</si>
  <si>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</si>
  <si>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</si>
  <si>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</si>
  <si>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</si>
  <si>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</si>
  <si>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</si>
  <si>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</si>
  <si>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</si>
  <si>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</si>
  <si>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</si>
  <si>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</si>
  <si>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</si>
  <si>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</si>
  <si>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</si>
  <si>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</si>
  <si>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</si>
  <si>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</si>
  <si>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</si>
  <si>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</si>
  <si>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</si>
  <si>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</si>
  <si>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</si>
  <si>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</si>
  <si>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</si>
  <si>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</si>
  <si>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</si>
  <si>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</si>
  <si>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</si>
  <si>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</si>
  <si>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</si>
  <si>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</si>
  <si>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</si>
  <si>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</si>
  <si>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</si>
  <si>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</si>
  <si>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</si>
  <si>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</si>
  <si>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</si>
  <si>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</si>
  <si>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</si>
  <si>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</si>
  <si>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</si>
  <si>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</si>
  <si>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</si>
  <si>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</si>
  <si>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</si>
  <si>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</si>
  <si>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</si>
  <si>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</si>
  <si>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</si>
  <si>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</si>
  <si>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</si>
  <si>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</si>
  <si>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</si>
  <si>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</si>
  <si>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</si>
  <si>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</si>
  <si>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</si>
  <si>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</si>
  <si>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</si>
  <si>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</si>
  <si>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</si>
  <si>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</si>
  <si>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</si>
  <si>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</si>
  <si>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</si>
  <si>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</si>
  <si>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</si>
  <si>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</si>
  <si>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</si>
  <si>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</si>
  <si>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</si>
  <si>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</si>
  <si>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</si>
  <si>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</si>
  <si>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</si>
  <si>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</si>
  <si>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</si>
  <si>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</si>
  <si>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</si>
  <si>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</si>
  <si>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</si>
  <si>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</si>
  <si>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</si>
  <si>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</si>
  <si>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</si>
  <si>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</si>
  <si>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</si>
  <si>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</si>
  <si>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</si>
  <si>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</si>
  <si>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</si>
  <si>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</si>
  <si>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</si>
  <si>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</si>
  <si>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</si>
  <si>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</si>
  <si>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</si>
  <si>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</si>
  <si>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</si>
  <si>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</si>
  <si>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</si>
  <si>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</si>
  <si>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</si>
  <si>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</si>
  <si>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</si>
  <si>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</si>
  <si>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</si>
  <si>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</si>
  <si>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</si>
  <si>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</si>
  <si>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</si>
  <si>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</si>
  <si>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</si>
  <si>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</si>
  <si>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</si>
  <si>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</si>
  <si>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</si>
  <si>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</si>
  <si>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</si>
  <si>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</si>
  <si>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</si>
  <si>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</si>
  <si>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</si>
  <si>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</si>
  <si>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</si>
  <si>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</si>
  <si>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</si>
  <si>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</si>
  <si>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</si>
  <si>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</si>
  <si>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</si>
  <si>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</si>
  <si>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</si>
  <si>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</si>
  <si>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</si>
  <si>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</si>
  <si>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</si>
  <si>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</si>
  <si>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</si>
  <si>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</si>
  <si>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</si>
  <si>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</si>
  <si>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</si>
  <si>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</si>
  <si>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</si>
  <si>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</si>
  <si>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</si>
  <si>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</si>
  <si>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</si>
  <si>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</si>
  <si>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</si>
  <si>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</si>
  <si>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</si>
  <si>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</si>
  <si>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</si>
  <si>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</si>
  <si>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</si>
  <si>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</si>
  <si>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</si>
  <si>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</si>
  <si>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</si>
  <si>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</si>
  <si>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</si>
  <si>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</si>
  <si>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</si>
  <si>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</si>
  <si>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</si>
  <si>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</si>
  <si>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</si>
  <si>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</si>
  <si>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</si>
  <si>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</si>
  <si>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</si>
  <si>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</si>
  <si>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</si>
  <si>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</si>
  <si>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</si>
  <si>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</si>
  <si>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</si>
  <si>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</si>
  <si>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</si>
  <si>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</si>
  <si>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</si>
  <si>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</si>
  <si>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</si>
  <si>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</si>
  <si>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</si>
  <si>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</si>
  <si>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</si>
  <si>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</si>
  <si>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</si>
  <si>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</si>
  <si>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</si>
  <si>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</si>
  <si>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</si>
  <si>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</si>
  <si>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</si>
  <si>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</si>
  <si>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</si>
  <si>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</si>
  <si>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</si>
  <si>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</si>
  <si>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</si>
  <si>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</si>
  <si>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</si>
  <si>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</si>
  <si>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</si>
  <si>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</si>
  <si>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</si>
  <si>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</si>
  <si>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</si>
  <si>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</si>
  <si>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</si>
  <si>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</si>
  <si>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</si>
  <si>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</si>
  <si>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</si>
  <si>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</si>
  <si>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</si>
  <si>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</si>
  <si>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</si>
  <si>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</si>
  <si>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</si>
  <si>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</si>
  <si>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</si>
  <si>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</si>
  <si>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</si>
  <si>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</si>
  <si>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</si>
  <si>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</si>
  <si>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</si>
  <si>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</si>
  <si>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</si>
  <si>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</si>
  <si>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</si>
  <si>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</si>
  <si>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</si>
  <si>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</si>
  <si>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</si>
  <si>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</si>
  <si>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</si>
  <si>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</si>
  <si>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</si>
  <si>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</si>
  <si>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</si>
  <si>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</si>
  <si>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</si>
  <si>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</si>
  <si>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</si>
  <si>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</si>
  <si>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</si>
  <si>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</si>
  <si>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</si>
  <si>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</si>
  <si>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</si>
  <si>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</si>
  <si>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</si>
  <si>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</si>
  <si>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</si>
  <si>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</si>
  <si>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</si>
  <si>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</si>
  <si>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</si>
  <si>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</si>
  <si>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</si>
  <si>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</si>
  <si>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</si>
  <si>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</si>
  <si>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</si>
  <si>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</si>
  <si>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</si>
  <si>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</si>
  <si>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</si>
  <si>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</si>
  <si>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</si>
  <si>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</si>
  <si>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</si>
  <si>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</si>
  <si>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</si>
  <si>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</si>
  <si>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</si>
  <si>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</si>
  <si>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</si>
  <si>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</si>
  <si>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</si>
  <si>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</si>
  <si>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</si>
  <si>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</si>
  <si>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</si>
  <si>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</si>
  <si>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</si>
  <si>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</si>
  <si>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</si>
  <si>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</si>
  <si>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</si>
  <si>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</si>
  <si>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</si>
  <si>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</si>
  <si>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</si>
  <si>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</si>
  <si>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</si>
  <si>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</si>
  <si>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</si>
  <si>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</si>
  <si>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</si>
  <si>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</si>
  <si>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</si>
  <si>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</si>
  <si>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</si>
  <si>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</si>
  <si>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</si>
  <si>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</si>
  <si>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</si>
  <si>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</si>
  <si>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</si>
  <si>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</si>
  <si>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</si>
  <si>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</si>
  <si>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</si>
  <si>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</si>
  <si>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</si>
  <si>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</si>
  <si>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</si>
  <si>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</si>
  <si>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</si>
  <si>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</si>
  <si>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</si>
  <si>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</si>
  <si>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</si>
  <si>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</si>
  <si>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</si>
  <si>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</si>
  <si>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</si>
  <si>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</si>
  <si>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</si>
  <si>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</si>
  <si>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</si>
  <si>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</si>
  <si>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</si>
  <si>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</si>
  <si>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</si>
  <si>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</si>
  <si>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</si>
  <si>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</si>
  <si>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</si>
  <si>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</si>
  <si>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</si>
  <si>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</si>
  <si>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</si>
  <si>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</si>
  <si>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</si>
  <si>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</si>
  <si>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</si>
  <si>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</si>
  <si>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</si>
  <si>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</si>
  <si>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</si>
  <si>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</si>
  <si>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</si>
  <si>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</si>
  <si>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</si>
  <si>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</si>
  <si>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</si>
  <si>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</si>
  <si>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</si>
  <si>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</si>
  <si>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</si>
  <si>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</si>
  <si>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</si>
  <si>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</si>
  <si>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</si>
  <si>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</si>
  <si>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</si>
  <si>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</si>
  <si>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</si>
  <si>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</si>
  <si>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</si>
  <si>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</si>
  <si>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</si>
  <si>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</si>
  <si>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</si>
  <si>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</si>
  <si>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</si>
  <si>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</si>
  <si>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</si>
  <si>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</si>
  <si>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</si>
  <si>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</si>
  <si>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</si>
  <si>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</si>
  <si>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</si>
  <si>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</si>
  <si>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</si>
  <si>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</si>
  <si>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</si>
  <si>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</si>
  <si>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</si>
  <si>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</si>
  <si>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</si>
  <si>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</si>
  <si>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</si>
  <si>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</si>
  <si>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</si>
  <si>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</si>
  <si>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</si>
  <si>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</si>
  <si>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</si>
  <si>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</si>
  <si>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</si>
  <si>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</si>
  <si>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</si>
  <si>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</si>
  <si>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</si>
  <si>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</si>
  <si>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</si>
  <si>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</si>
  <si>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</si>
  <si>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</si>
  <si>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</si>
  <si>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</si>
  <si>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</si>
  <si>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</si>
  <si>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</si>
  <si>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</si>
  <si>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</si>
  <si>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</si>
  <si>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</si>
  <si>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</si>
  <si>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</si>
  <si>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</si>
  <si>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</si>
  <si>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</si>
  <si>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</si>
  <si>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</si>
  <si>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</si>
  <si>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</si>
  <si>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</si>
  <si>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</si>
  <si>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</si>
  <si>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</si>
  <si>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</si>
  <si>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</si>
  <si>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</si>
  <si>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</si>
  <si>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</si>
  <si>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</si>
  <si>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</si>
  <si>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</si>
  <si>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</si>
  <si>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</si>
  <si>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</si>
  <si>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</si>
  <si>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</si>
  <si>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</si>
  <si>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</si>
  <si>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</si>
  <si>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</si>
  <si>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</si>
  <si>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</si>
  <si>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</si>
  <si>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</si>
  <si>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</si>
  <si>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</si>
  <si>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</si>
  <si>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</si>
  <si>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</si>
  <si>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</si>
  <si>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</si>
  <si>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</si>
  <si>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</si>
  <si>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</si>
  <si>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</si>
  <si>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</si>
  <si>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</si>
  <si>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</si>
  <si>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</si>
  <si>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</si>
  <si>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</si>
  <si>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</si>
  <si>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</si>
  <si>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</si>
  <si>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</si>
  <si>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</si>
  <si>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</si>
  <si>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</si>
  <si>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</si>
  <si>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</si>
  <si>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</si>
  <si>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</si>
  <si>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</si>
  <si>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</si>
  <si>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</si>
  <si>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</si>
  <si>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</si>
  <si>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</si>
  <si>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</si>
  <si>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</si>
  <si>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</si>
  <si>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</si>
  <si>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</si>
  <si>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</si>
  <si>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</si>
  <si>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</si>
  <si>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</si>
  <si>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</si>
  <si>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</si>
  <si>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</si>
  <si>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</si>
  <si>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</si>
  <si>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</si>
  <si>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</si>
  <si>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</si>
  <si>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</si>
  <si>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</si>
  <si>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</si>
  <si>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</si>
  <si>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</si>
  <si>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</si>
  <si>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</si>
  <si>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</si>
  <si>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</si>
  <si>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</si>
  <si>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</si>
  <si>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</si>
  <si>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</si>
  <si>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</si>
  <si>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</si>
  <si>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</si>
  <si>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</si>
  <si>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</si>
  <si>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</si>
  <si>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</si>
  <si>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</si>
  <si>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</si>
  <si>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</si>
  <si>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</si>
  <si>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</si>
  <si>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</si>
  <si>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</si>
  <si>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</si>
  <si>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</si>
  <si>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</si>
  <si>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</si>
  <si>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</si>
  <si>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</si>
  <si>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</si>
  <si>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</si>
  <si>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</si>
  <si>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</si>
  <si>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</si>
  <si>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</si>
  <si>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</si>
  <si>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</si>
  <si>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</si>
  <si>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</si>
  <si>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</si>
  <si>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</si>
  <si>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</si>
  <si>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</si>
  <si>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</si>
  <si>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</si>
  <si>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</si>
  <si>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</si>
  <si>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</si>
  <si>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</si>
  <si>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</si>
  <si>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</si>
  <si>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</si>
  <si>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</si>
  <si>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</si>
  <si>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</si>
  <si>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</si>
  <si>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</si>
  <si>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</si>
  <si>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</si>
  <si>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</si>
  <si>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</si>
  <si>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</si>
  <si>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</si>
  <si>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</si>
  <si>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</si>
  <si>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</si>
  <si>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</si>
  <si>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</si>
  <si>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</si>
  <si>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</si>
  <si>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</si>
  <si>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</si>
  <si>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</si>
  <si>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</si>
  <si>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</si>
  <si>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</si>
  <si>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</si>
  <si>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</si>
  <si>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</si>
  <si>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</si>
  <si>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</si>
  <si>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</si>
  <si>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</si>
  <si>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</si>
  <si>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</si>
  <si>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</si>
  <si>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</si>
  <si>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</si>
  <si>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</si>
  <si>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</si>
  <si>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</si>
  <si>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</si>
  <si>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</si>
  <si>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</si>
  <si>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</si>
  <si>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</si>
  <si>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</si>
  <si>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</si>
  <si>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</si>
  <si>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</si>
  <si>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</si>
  <si>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</si>
  <si>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</si>
  <si>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</si>
  <si>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</si>
  <si>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</si>
  <si>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</si>
  <si>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</si>
  <si>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</si>
  <si>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</si>
  <si>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</si>
  <si>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</si>
  <si>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</si>
  <si>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</si>
  <si>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</si>
  <si>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</si>
  <si>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</si>
  <si>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</si>
  <si>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</si>
  <si>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</si>
  <si>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</si>
  <si>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</si>
  <si>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</si>
  <si>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</si>
  <si>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</si>
  <si>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</si>
  <si>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</si>
  <si>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</si>
  <si>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</si>
  <si>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</si>
  <si>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</si>
  <si>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</si>
  <si>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</si>
  <si>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</si>
  <si>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</si>
  <si>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</si>
  <si>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</si>
  <si>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</si>
  <si>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</si>
  <si>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</si>
  <si>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</si>
  <si>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</si>
  <si>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</si>
  <si>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</si>
  <si>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</si>
  <si>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</si>
  <si>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</si>
  <si>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</si>
  <si>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</si>
  <si>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</si>
  <si>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</si>
  <si>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</si>
  <si>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</si>
  <si>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</si>
  <si>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</si>
  <si>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</si>
  <si>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</si>
  <si>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</si>
  <si>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</si>
  <si>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</si>
  <si>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</si>
  <si>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</si>
  <si>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</si>
  <si>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</si>
  <si>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</si>
  <si>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</si>
  <si>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</si>
  <si>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</si>
  <si>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</si>
  <si>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</si>
  <si>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</si>
  <si>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</si>
  <si>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</si>
  <si>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</si>
  <si>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</si>
  <si>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</si>
  <si>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</si>
  <si>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</si>
  <si>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</si>
  <si>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</si>
  <si>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</si>
  <si>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</si>
  <si>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</si>
  <si>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</si>
  <si>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</si>
  <si>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</si>
  <si>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</si>
  <si>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</si>
  <si>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</si>
  <si>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</si>
  <si>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</si>
  <si>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</si>
  <si>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</si>
  <si>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</si>
  <si>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</si>
  <si>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</si>
  <si>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</si>
  <si>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</si>
  <si>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</si>
  <si>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</si>
  <si>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</si>
  <si>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</si>
  <si>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</si>
  <si>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</si>
  <si>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</si>
  <si>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</si>
  <si>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</si>
  <si>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</si>
  <si>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</si>
  <si>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</si>
  <si>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</si>
  <si>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</si>
  <si>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</si>
  <si>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</si>
  <si>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</si>
  <si>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</si>
  <si>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</si>
  <si>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</si>
  <si>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</si>
  <si>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</si>
  <si>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</si>
  <si>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</si>
  <si>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</si>
  <si>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</si>
  <si>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</si>
  <si>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</si>
  <si>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</si>
  <si>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</si>
  <si>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</si>
  <si>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</si>
  <si>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</si>
  <si>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</si>
  <si>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</si>
  <si>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</si>
  <si>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</si>
  <si>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</si>
  <si>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</si>
  <si>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</si>
  <si>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</si>
  <si>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</si>
  <si>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</si>
  <si>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</si>
  <si>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</si>
  <si>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</si>
  <si>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</si>
  <si>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</si>
  <si>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</si>
  <si>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</si>
  <si>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</si>
  <si>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</si>
  <si>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</si>
  <si>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</si>
  <si>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</si>
  <si>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</si>
  <si>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</si>
  <si>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</si>
  <si>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</si>
  <si>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</si>
  <si>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</si>
  <si>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</si>
  <si>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</si>
  <si>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</si>
  <si>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</si>
  <si>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</si>
  <si>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</si>
  <si>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</si>
  <si>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</si>
  <si>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</si>
  <si>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</si>
  <si>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</si>
  <si>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</si>
  <si>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</si>
  <si>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</si>
  <si>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</si>
  <si>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</si>
  <si>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</si>
  <si>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</si>
  <si>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</si>
  <si>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</si>
  <si>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</si>
  <si>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</si>
  <si>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</si>
  <si>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</si>
  <si>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</si>
  <si>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</si>
  <si>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</si>
  <si>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</si>
  <si>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</si>
  <si>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</si>
  <si>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</si>
  <si>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</si>
  <si>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</si>
  <si>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</si>
  <si>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</si>
  <si>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</si>
  <si>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</si>
  <si>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</si>
  <si>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</si>
  <si>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</si>
  <si>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</si>
  <si>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</si>
  <si>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</si>
  <si>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</si>
  <si>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</si>
  <si>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</si>
  <si>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</si>
  <si>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</si>
  <si>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</si>
  <si>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</si>
  <si>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</si>
  <si>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</si>
  <si>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</si>
  <si>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</si>
  <si>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</si>
  <si>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</si>
  <si>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</si>
  <si>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</si>
  <si>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</si>
  <si>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</si>
  <si>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</si>
  <si>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</si>
  <si>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</si>
  <si>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</si>
  <si>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</si>
  <si>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</si>
  <si>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</si>
  <si>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</si>
  <si>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</si>
  <si>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</si>
  <si>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</si>
  <si>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</si>
  <si>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</si>
  <si>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</si>
  <si>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</si>
  <si>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</si>
  <si>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</si>
  <si>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</si>
  <si>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</si>
  <si>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</si>
  <si>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</si>
  <si>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</si>
  <si>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</si>
  <si>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</si>
  <si>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</si>
  <si>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</si>
  <si>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</si>
  <si>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</si>
  <si>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</si>
  <si>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</si>
  <si>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</si>
  <si>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</si>
  <si>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</si>
  <si>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</si>
  <si>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</si>
  <si>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</si>
  <si>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</si>
  <si>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</si>
  <si>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</si>
  <si>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</si>
  <si>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</si>
  <si>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</si>
  <si>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</si>
  <si>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</si>
  <si>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</si>
  <si>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</si>
  <si>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</si>
  <si>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</si>
  <si>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</si>
  <si>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</si>
  <si>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</si>
  <si>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</si>
  <si>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</si>
  <si>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</si>
  <si>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</si>
  <si>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</si>
  <si>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</si>
  <si>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</si>
  <si>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</si>
  <si>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</si>
  <si>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</si>
  <si>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</si>
  <si>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</si>
  <si>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</si>
  <si>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</si>
  <si>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</si>
  <si>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</si>
  <si>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</si>
  <si>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</si>
  <si>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</si>
  <si>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</si>
  <si>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</si>
  <si>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</si>
  <si>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</si>
  <si>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</si>
  <si>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</si>
  <si>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</si>
  <si>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</si>
  <si>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</si>
  <si>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</si>
  <si>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</si>
  <si>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</si>
  <si>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</si>
  <si>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</si>
  <si>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</si>
  <si>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</si>
  <si>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</si>
  <si>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</si>
  <si>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</si>
  <si>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</si>
  <si>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</si>
  <si>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</si>
  <si>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</si>
  <si>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</si>
  <si>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</si>
  <si>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</si>
  <si>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</si>
  <si>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</si>
  <si>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</si>
  <si>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</si>
  <si>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</si>
  <si>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</si>
  <si>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</si>
  <si>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</si>
  <si>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</si>
  <si>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</si>
  <si>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</si>
  <si>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</si>
  <si>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</si>
  <si>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</si>
  <si>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</si>
  <si>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</si>
  <si>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</si>
  <si>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</si>
  <si>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</si>
  <si>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</si>
  <si>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</si>
  <si>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</si>
  <si>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</si>
  <si>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</si>
  <si>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</si>
  <si>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</si>
  <si>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</si>
  <si>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</si>
  <si>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</si>
  <si>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</si>
  <si>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</si>
  <si>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</si>
  <si>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</si>
  <si>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</si>
  <si>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</si>
  <si>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</si>
  <si>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</si>
  <si>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</si>
  <si>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</si>
  <si>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</si>
  <si>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</si>
  <si>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</si>
  <si>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</si>
  <si>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</si>
  <si>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</si>
  <si>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</si>
  <si>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</si>
  <si>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</si>
  <si>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</si>
  <si>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</si>
  <si>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</si>
  <si>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</si>
  <si>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</si>
  <si>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</si>
  <si>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</si>
  <si>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</si>
  <si>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</si>
  <si>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</si>
  <si>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</si>
  <si>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</si>
  <si>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</si>
  <si>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</si>
  <si>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</si>
  <si>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</si>
  <si>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</si>
  <si>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</si>
  <si>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</si>
  <si>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</si>
  <si>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</si>
  <si>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</si>
  <si>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</si>
  <si>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</si>
  <si>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</si>
  <si>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</si>
  <si>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</si>
  <si>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</si>
  <si>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</si>
  <si>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</si>
  <si>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</si>
  <si>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</si>
  <si>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</si>
  <si>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</si>
  <si>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</si>
  <si>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</si>
  <si>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</si>
  <si>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</si>
  <si>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</si>
  <si>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</si>
  <si>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</si>
  <si>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</si>
  <si>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</si>
  <si>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</si>
  <si>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</si>
  <si>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</si>
  <si>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</si>
  <si>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</si>
  <si>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</si>
  <si>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</si>
  <si>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</si>
  <si>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</si>
  <si>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</si>
  <si>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</si>
  <si>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</si>
  <si>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</si>
  <si>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</si>
  <si>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</si>
  <si>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</si>
  <si>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</si>
  <si>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</si>
  <si>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</si>
  <si>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</si>
  <si>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</si>
  <si>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</si>
  <si>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</si>
  <si>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</si>
  <si>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</si>
  <si>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</si>
  <si>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</si>
  <si>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</si>
  <si>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</si>
  <si>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</si>
  <si>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</si>
  <si>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</si>
  <si>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</si>
  <si>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</si>
  <si>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</si>
  <si>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</si>
  <si>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</si>
  <si>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</si>
  <si>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</si>
  <si>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</si>
  <si>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</si>
  <si>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</si>
  <si>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</si>
  <si>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</si>
  <si>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</si>
  <si>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</si>
  <si>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</si>
  <si>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</si>
  <si>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</si>
  <si>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</si>
  <si>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</si>
  <si>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</si>
  <si>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</si>
  <si>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</si>
  <si>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</si>
  <si>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</si>
  <si>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</si>
  <si>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</si>
  <si>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</si>
  <si>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</si>
  <si>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</si>
  <si>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</si>
  <si>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</si>
  <si>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</si>
  <si>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</si>
  <si>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</si>
  <si>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</si>
  <si>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</si>
  <si>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</si>
  <si>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</si>
  <si>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</si>
  <si>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</si>
  <si>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</si>
  <si>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</si>
  <si>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</si>
  <si>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</si>
  <si>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</si>
  <si>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</si>
  <si>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</si>
  <si>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</si>
  <si>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</si>
  <si>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</si>
  <si>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</si>
  <si>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</si>
  <si>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</si>
  <si>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</si>
  <si>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</si>
  <si>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</si>
  <si>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</si>
  <si>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</si>
  <si>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</si>
  <si>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</si>
  <si>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</si>
  <si>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</si>
  <si>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</si>
  <si>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</si>
  <si>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</si>
  <si>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</si>
  <si>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</si>
  <si>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</si>
  <si>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</si>
  <si>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</si>
  <si>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</si>
  <si>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</si>
  <si>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</si>
  <si>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</si>
  <si>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</si>
  <si>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</si>
  <si>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</si>
  <si>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</si>
  <si>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</si>
  <si>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</si>
  <si>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</si>
  <si>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</si>
  <si>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</si>
  <si>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</si>
  <si>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</si>
  <si>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</si>
  <si>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</si>
  <si>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</si>
  <si>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</si>
  <si>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</si>
  <si>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</si>
  <si>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</si>
  <si>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</si>
  <si>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</si>
  <si>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</si>
  <si>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</si>
  <si>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</si>
  <si>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</si>
  <si>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</si>
  <si>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</si>
  <si>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</si>
  <si>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</si>
  <si>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</si>
  <si>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</si>
  <si>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</si>
  <si>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</si>
  <si>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</si>
  <si>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</si>
  <si>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</si>
  <si>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</si>
  <si>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</si>
  <si>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</si>
  <si>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</si>
  <si>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</si>
  <si>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</si>
  <si>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</si>
  <si>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</si>
  <si>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</si>
  <si>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</si>
  <si>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</si>
  <si>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</si>
  <si>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</si>
  <si>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</si>
  <si>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</si>
  <si>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</si>
  <si>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</si>
  <si>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</si>
  <si>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</si>
  <si>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</si>
  <si>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</si>
  <si>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</si>
  <si>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</si>
  <si>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</si>
  <si>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</si>
  <si>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</si>
  <si>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</si>
  <si>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</si>
  <si>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</si>
  <si>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</si>
  <si>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</si>
  <si>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</si>
  <si>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</si>
  <si>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</si>
  <si>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</si>
  <si>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</si>
  <si>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</si>
  <si>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</si>
  <si>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</si>
  <si>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</si>
  <si>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</si>
  <si>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</si>
  <si>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</si>
  <si>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</si>
  <si>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</si>
  <si>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</si>
  <si>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</si>
  <si>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</si>
  <si>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</si>
  <si>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</si>
  <si>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</si>
  <si>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</si>
  <si>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</si>
  <si>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</si>
  <si>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</si>
  <si>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</si>
  <si>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</si>
  <si>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</si>
  <si>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</si>
  <si>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</si>
  <si>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</si>
  <si>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</si>
  <si>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</si>
  <si>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</si>
  <si>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</si>
  <si>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</si>
  <si>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</si>
  <si>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</si>
  <si>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</si>
  <si>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</si>
  <si>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</si>
  <si>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</si>
  <si>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</si>
  <si>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</si>
  <si>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</si>
  <si>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</si>
  <si>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</si>
  <si>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</si>
  <si>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</si>
  <si>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</si>
  <si>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</si>
  <si>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</si>
  <si>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</si>
  <si>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</si>
  <si>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</si>
  <si>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</si>
  <si>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</si>
  <si>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</si>
  <si>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</si>
  <si>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</si>
  <si>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</si>
  <si>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</si>
  <si>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</si>
  <si>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</si>
  <si>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</si>
  <si>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</si>
  <si>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</si>
  <si>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</si>
  <si>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</si>
  <si>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</si>
  <si>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</si>
  <si>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</si>
  <si>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</si>
  <si>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</si>
  <si>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</si>
  <si>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</si>
  <si>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</si>
  <si>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</si>
  <si>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</si>
  <si>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</si>
  <si>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</si>
  <si>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</si>
  <si>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</si>
  <si>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</si>
  <si>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</si>
  <si>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</si>
  <si>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</si>
  <si>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</si>
  <si>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</si>
  <si>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</si>
  <si>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</si>
  <si>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</si>
  <si>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</si>
  <si>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</si>
  <si>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</si>
  <si>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</si>
  <si>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</si>
  <si>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</si>
  <si>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</si>
  <si>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</si>
  <si>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</si>
  <si>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</si>
  <si>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</si>
  <si>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</si>
  <si>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</si>
  <si>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</si>
  <si>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</si>
  <si>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</si>
  <si>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</si>
  <si>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</si>
  <si>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</si>
  <si>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</si>
  <si>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</si>
  <si>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</si>
  <si>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</si>
  <si>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</si>
  <si>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</si>
  <si>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</si>
  <si>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</si>
  <si>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</si>
  <si>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</si>
  <si>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</si>
  <si>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</si>
  <si>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</si>
  <si>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</si>
  <si>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</si>
  <si>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</si>
  <si>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</si>
  <si>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</si>
  <si>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</si>
  <si>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</si>
  <si>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</si>
  <si>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</si>
  <si>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</si>
  <si>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</si>
  <si>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</si>
  <si>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</si>
  <si>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</si>
  <si>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</si>
  <si>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</si>
  <si>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</si>
  <si>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</si>
  <si>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</si>
  <si>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</si>
  <si>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</si>
  <si>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</si>
  <si>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</si>
  <si>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</si>
  <si>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</si>
  <si>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</si>
  <si>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</si>
  <si>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</si>
  <si>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</si>
  <si>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</si>
  <si>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</si>
  <si>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</si>
  <si>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</si>
  <si>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</si>
  <si>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</si>
  <si>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</si>
  <si>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</si>
  <si>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</si>
  <si>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</si>
  <si>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</si>
  <si>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</si>
  <si>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</si>
  <si>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</si>
  <si>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</si>
  <si>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</si>
  <si>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</si>
  <si>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</si>
  <si>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</si>
  <si>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</si>
  <si>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</si>
  <si>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</si>
  <si>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</si>
  <si>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</si>
  <si>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</si>
  <si>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</si>
  <si>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</si>
  <si>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</si>
  <si>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</si>
  <si>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</si>
  <si>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</si>
  <si>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</si>
  <si>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</si>
  <si>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</si>
  <si>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</si>
  <si>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</si>
  <si>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</si>
  <si>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</si>
  <si>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</si>
  <si>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</si>
  <si>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</si>
  <si>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</si>
  <si>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</si>
  <si>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</si>
  <si>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</si>
  <si>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</si>
  <si>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</si>
  <si>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</si>
  <si>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</si>
  <si>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</si>
  <si>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</si>
  <si>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</si>
  <si>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</si>
  <si>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</si>
  <si>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</si>
  <si>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</si>
  <si>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</si>
  <si>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</si>
  <si>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</si>
  <si>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</si>
  <si>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</si>
  <si>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</si>
  <si>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</si>
  <si>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</si>
  <si>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</si>
  <si>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</si>
  <si>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</si>
  <si>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</si>
  <si>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</si>
  <si>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</si>
  <si>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</si>
  <si>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</si>
  <si>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</si>
  <si>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</si>
  <si>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</si>
  <si>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</si>
  <si>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</si>
  <si>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</si>
  <si>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</si>
  <si>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</si>
  <si>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</si>
  <si>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</si>
  <si>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</si>
  <si>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</si>
  <si>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</si>
  <si>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</si>
  <si>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</si>
  <si>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</si>
  <si>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</si>
  <si>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</si>
  <si>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</si>
  <si>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</si>
  <si>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</si>
  <si>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</si>
  <si>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</si>
  <si>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</si>
  <si>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</si>
  <si>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</si>
  <si>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</si>
  <si>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</si>
  <si>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</si>
  <si>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</si>
  <si>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</si>
  <si>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</si>
  <si>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</si>
  <si>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</si>
  <si>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</si>
  <si>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</si>
  <si>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</si>
  <si>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</si>
  <si>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</si>
  <si>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</si>
  <si>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</si>
  <si>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</si>
  <si>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</si>
  <si>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</si>
  <si>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</si>
  <si>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</si>
  <si>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</si>
  <si>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</si>
  <si>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</si>
  <si>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</si>
  <si>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</si>
  <si>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</si>
  <si>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</si>
  <si>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</si>
  <si>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</si>
  <si>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</si>
  <si>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</si>
  <si>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</si>
  <si>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</si>
  <si>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</si>
  <si>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</si>
  <si>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</si>
  <si>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</si>
  <si>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</si>
  <si>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</si>
  <si>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</si>
  <si>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</si>
  <si>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</si>
  <si>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</si>
  <si>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</si>
  <si>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</si>
  <si>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</si>
  <si>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</si>
  <si>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</si>
  <si>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</si>
  <si>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</si>
  <si>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</si>
  <si>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</si>
  <si>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</si>
  <si>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</si>
  <si>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</si>
  <si>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</si>
  <si>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</si>
  <si>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</si>
  <si>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</si>
  <si>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</si>
  <si>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</si>
  <si>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</si>
  <si>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</si>
  <si>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</si>
  <si>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</si>
  <si>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</si>
  <si>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</si>
  <si>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</si>
  <si>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</si>
  <si>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</si>
  <si>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</si>
  <si>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</si>
  <si>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</si>
  <si>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</si>
  <si>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</si>
  <si>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</si>
  <si>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</si>
  <si>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</si>
  <si>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</si>
  <si>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</si>
  <si>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</si>
  <si>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</si>
  <si>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</si>
  <si>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</si>
  <si>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</si>
  <si>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</si>
  <si>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</si>
  <si>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</si>
  <si>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</si>
  <si>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</si>
  <si>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</si>
  <si>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</si>
  <si>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</si>
  <si>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</si>
  <si>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</si>
  <si>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</si>
  <si>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</si>
  <si>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</si>
  <si>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</si>
  <si>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</si>
  <si>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</si>
  <si>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</si>
  <si>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</si>
  <si>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</si>
  <si>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</si>
  <si>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</si>
  <si>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</si>
  <si>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</si>
  <si>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</si>
  <si>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</si>
  <si>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</si>
  <si>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</si>
  <si>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</si>
  <si>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</si>
  <si>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</si>
  <si>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</si>
  <si>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</si>
  <si>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</si>
  <si>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</si>
  <si>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</si>
  <si>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</si>
  <si>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</si>
  <si>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</si>
  <si>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</si>
  <si>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</si>
  <si>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</si>
  <si>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</si>
  <si>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</si>
  <si>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</si>
  <si>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</si>
  <si>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</si>
  <si>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</si>
  <si>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</si>
  <si>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</si>
  <si>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</si>
  <si>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</si>
  <si>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</si>
  <si>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</si>
  <si>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</si>
  <si>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</si>
  <si>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</si>
  <si>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</si>
  <si>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</si>
  <si>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</si>
  <si>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</si>
  <si>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</si>
  <si>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</si>
  <si>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</si>
  <si>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</si>
  <si>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</si>
  <si>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</si>
  <si>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</si>
  <si>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</si>
  <si>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</si>
  <si>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</si>
  <si>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</si>
  <si>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</si>
  <si>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</si>
  <si>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</si>
  <si>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</si>
  <si>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</si>
  <si>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</si>
  <si>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</si>
  <si>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</si>
  <si>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</si>
  <si>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</si>
  <si>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</si>
  <si>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</si>
  <si>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</si>
  <si>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</si>
  <si>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</si>
  <si>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</si>
  <si>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</si>
  <si>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</si>
  <si>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</si>
  <si>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</si>
  <si>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</si>
  <si>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</si>
  <si>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</si>
  <si>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</si>
  <si>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</si>
  <si>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</si>
  <si>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</si>
  <si>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</si>
  <si>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</si>
  <si>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</si>
  <si>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</si>
  <si>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</si>
  <si>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</si>
  <si>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</si>
  <si>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</si>
  <si>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</si>
  <si>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</si>
  <si>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</si>
  <si>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</si>
  <si>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</si>
  <si>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</si>
  <si>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</si>
  <si>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</si>
  <si>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</si>
  <si>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</si>
  <si>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</si>
  <si>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</si>
  <si>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</si>
  <si>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</si>
  <si>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</si>
  <si>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</si>
  <si>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</si>
  <si>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</si>
  <si>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</si>
  <si>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</si>
  <si>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</si>
  <si>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</si>
  <si>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</si>
  <si>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</si>
  <si>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</si>
  <si>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</si>
  <si>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</si>
  <si>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</si>
  <si>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</si>
  <si>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</si>
  <si>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</si>
  <si>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</si>
  <si>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</si>
  <si>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</si>
  <si>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</si>
  <si>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</si>
  <si>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</si>
  <si>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</si>
  <si>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</si>
  <si>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</si>
  <si>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</si>
  <si>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</si>
  <si>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</si>
  <si>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</si>
  <si>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</si>
  <si>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</si>
  <si>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</si>
  <si>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</si>
  <si>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</si>
  <si>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</si>
  <si>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</si>
  <si>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</si>
  <si>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</si>
  <si>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</si>
  <si>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</si>
  <si>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</si>
  <si>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</si>
  <si>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</si>
  <si>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</si>
  <si>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</si>
  <si>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</si>
  <si>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</si>
  <si>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</si>
  <si>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</si>
  <si>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</si>
  <si>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</si>
  <si>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</si>
  <si>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</si>
  <si>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</si>
  <si>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</si>
  <si>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</si>
  <si>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</si>
  <si>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</si>
  <si>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</si>
  <si>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</si>
  <si>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</si>
  <si>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</si>
  <si>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</si>
  <si>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</si>
  <si>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</si>
  <si>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</si>
  <si>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</si>
  <si>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</si>
  <si>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</si>
  <si>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</si>
  <si>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</si>
  <si>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</si>
  <si>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</si>
  <si>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</si>
  <si>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</si>
  <si>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</si>
  <si>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</si>
  <si>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</si>
  <si>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</si>
  <si>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</si>
  <si>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</si>
  <si>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</si>
  <si>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</si>
  <si>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</si>
  <si>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</si>
  <si>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</si>
  <si>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</si>
  <si>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</si>
  <si>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</si>
  <si>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</si>
  <si>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</si>
  <si>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</si>
  <si>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</si>
  <si>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</si>
  <si>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</si>
  <si>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</si>
  <si>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</si>
  <si>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</si>
  <si>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</si>
  <si>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</si>
  <si>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</si>
  <si>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</si>
  <si>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</si>
  <si>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</si>
  <si>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</si>
  <si>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</si>
  <si>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</si>
  <si>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</si>
  <si>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</si>
  <si>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</si>
  <si>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</si>
  <si>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</si>
  <si>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</si>
  <si>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</si>
  <si>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</si>
  <si>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</si>
  <si>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</si>
  <si>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</si>
  <si>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</si>
  <si>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</si>
  <si>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</si>
  <si>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</si>
  <si>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</si>
  <si>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</si>
  <si>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</si>
  <si>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</si>
  <si>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</si>
  <si>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</si>
  <si>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</si>
  <si>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</si>
  <si>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</si>
  <si>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</si>
  <si>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</si>
  <si>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</si>
  <si>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</si>
  <si>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</si>
  <si>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</si>
  <si>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</si>
  <si>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</si>
  <si>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</si>
  <si>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</si>
  <si>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</si>
  <si>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</si>
  <si>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</si>
  <si>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</si>
  <si>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</si>
  <si>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</si>
  <si>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</si>
  <si>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</si>
  <si>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</si>
  <si>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</si>
  <si>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</si>
  <si>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</si>
  <si>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</si>
  <si>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</si>
  <si>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</si>
  <si>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</si>
  <si>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</si>
  <si>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</si>
  <si>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</si>
  <si>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</si>
  <si>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</si>
  <si>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</si>
  <si>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</si>
  <si>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</si>
  <si>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</si>
  <si>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</si>
  <si>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</si>
  <si>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</si>
  <si>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</si>
  <si>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</si>
  <si>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</si>
  <si>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</si>
  <si>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</si>
  <si>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</si>
  <si>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</si>
  <si>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</si>
  <si>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</si>
  <si>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</si>
  <si>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</si>
  <si>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</si>
  <si>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</si>
  <si>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</si>
  <si>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</si>
  <si>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</si>
  <si>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</si>
  <si>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</si>
  <si>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</si>
  <si>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</si>
  <si>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</si>
  <si>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</si>
  <si>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</si>
  <si>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</si>
  <si>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</si>
  <si>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</si>
  <si>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</si>
  <si>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</si>
  <si>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</si>
  <si>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</si>
  <si>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</si>
  <si>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</si>
  <si>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</si>
  <si>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</si>
  <si>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</si>
  <si>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</si>
  <si>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</si>
  <si>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</si>
  <si>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</si>
  <si>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</si>
  <si>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</si>
  <si>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</si>
  <si>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</si>
  <si>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</si>
  <si>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</si>
  <si>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</si>
  <si>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</si>
  <si>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</si>
  <si>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</si>
  <si>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</si>
  <si>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</si>
  <si>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</si>
  <si>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</si>
  <si>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</si>
  <si>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</si>
  <si>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</si>
  <si>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</si>
  <si>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</si>
  <si>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</si>
  <si>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</si>
  <si>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</si>
  <si>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</si>
  <si>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</si>
  <si>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</si>
  <si>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</si>
  <si>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</si>
  <si>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</si>
  <si>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</si>
  <si>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</si>
  <si>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</si>
  <si>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</si>
  <si>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</si>
  <si>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</si>
  <si>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</si>
  <si>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</si>
  <si>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</si>
  <si>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</si>
  <si>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</si>
  <si>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</si>
  <si>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</si>
  <si>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</si>
  <si>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</si>
  <si>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</si>
  <si>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</si>
  <si>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</si>
  <si>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</si>
  <si>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</si>
  <si>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</si>
  <si>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</si>
  <si>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</si>
  <si>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</si>
  <si>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</si>
  <si>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</si>
  <si>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</si>
  <si>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</si>
  <si>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</si>
  <si>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</si>
  <si>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</si>
  <si>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</si>
  <si>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</si>
  <si>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</si>
  <si>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</si>
  <si>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</si>
  <si>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</si>
  <si>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</si>
  <si>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</si>
  <si>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</si>
  <si>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</si>
  <si>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</si>
  <si>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</si>
  <si>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</si>
  <si>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</si>
  <si>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</si>
  <si>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</si>
  <si>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</si>
  <si>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</si>
  <si>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</si>
  <si>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</si>
  <si>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</si>
  <si>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</si>
  <si>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</si>
  <si>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</si>
  <si>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</si>
  <si>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</si>
  <si>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</si>
  <si>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</si>
  <si>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</si>
  <si>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</si>
  <si>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</si>
  <si>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</si>
  <si>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</si>
  <si>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</si>
  <si>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</si>
  <si>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</si>
  <si>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</si>
  <si>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</si>
  <si>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</si>
  <si>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</si>
  <si>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</si>
  <si>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</si>
  <si>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</si>
  <si>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</si>
  <si>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</si>
  <si>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</si>
  <si>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</si>
  <si>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</si>
  <si>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</si>
  <si>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</si>
  <si>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</si>
  <si>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</si>
  <si>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</si>
  <si>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</si>
  <si>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</si>
  <si>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</si>
  <si>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</si>
  <si>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</si>
  <si>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</si>
  <si>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</si>
  <si>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</si>
  <si>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</si>
  <si>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</si>
  <si>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</si>
  <si>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</si>
  <si>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</si>
  <si>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</si>
  <si>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</si>
  <si>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</si>
  <si>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</si>
  <si>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</si>
  <si>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</si>
  <si>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</si>
  <si>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</si>
  <si>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</si>
  <si>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</si>
  <si>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</si>
  <si>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</si>
  <si>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</si>
  <si>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</si>
  <si>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</si>
  <si>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</si>
  <si>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</si>
  <si>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</si>
  <si>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</si>
  <si>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</si>
  <si>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</si>
  <si>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</si>
  <si>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</si>
  <si>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</si>
  <si>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</si>
  <si>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</si>
  <si>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</si>
  <si>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</si>
  <si>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</si>
  <si>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</si>
  <si>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</si>
  <si>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</si>
  <si>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</si>
  <si>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</si>
  <si>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</si>
  <si>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</si>
  <si>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</si>
  <si>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</si>
  <si>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</si>
  <si>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</si>
  <si>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</si>
  <si>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</si>
  <si>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</si>
  <si>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</si>
  <si>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</si>
  <si>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</si>
  <si>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</si>
  <si>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</si>
  <si>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</si>
  <si>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</si>
  <si>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</si>
  <si>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</si>
  <si>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</si>
  <si>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</si>
  <si>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</si>
  <si>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</si>
  <si>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</si>
  <si>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</si>
  <si>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</si>
  <si>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</si>
  <si>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</si>
  <si>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</si>
  <si>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</si>
  <si>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</si>
  <si>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</si>
  <si>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</si>
  <si>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</si>
  <si>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</si>
  <si>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</si>
  <si>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</si>
  <si>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</si>
  <si>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</si>
  <si>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</si>
  <si>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</si>
  <si>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</si>
  <si>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</si>
  <si>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</si>
  <si>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</si>
  <si>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</si>
  <si>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</si>
  <si>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</si>
  <si>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</si>
  <si>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</si>
  <si>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</si>
  <si>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</si>
  <si>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</si>
  <si>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</si>
  <si>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</si>
  <si>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</si>
  <si>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</si>
  <si>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</si>
  <si>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</si>
  <si>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</si>
  <si>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</si>
  <si>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</si>
  <si>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</si>
  <si>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</si>
  <si>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</si>
  <si>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</si>
  <si>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</si>
  <si>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</si>
  <si>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</si>
  <si>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</si>
  <si>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</si>
  <si>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</si>
  <si>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</si>
  <si>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</si>
  <si>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</si>
  <si>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</si>
  <si>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</si>
  <si>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</si>
  <si>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</si>
  <si>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</si>
  <si>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</si>
  <si>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</si>
  <si>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</si>
  <si>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</si>
  <si>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</si>
  <si>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</si>
  <si>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</si>
  <si>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</si>
  <si>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</si>
  <si>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</si>
  <si>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</si>
  <si>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</si>
  <si>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</si>
  <si>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</si>
  <si>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</si>
  <si>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</si>
  <si>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</si>
  <si>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</si>
  <si>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</si>
  <si>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</si>
  <si>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</si>
  <si>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</si>
  <si>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</si>
  <si>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</si>
  <si>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</si>
  <si>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</si>
  <si>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</si>
  <si>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</si>
  <si>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</si>
  <si>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</si>
  <si>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</si>
  <si>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</si>
  <si>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</si>
  <si>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</si>
  <si>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</si>
  <si>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</si>
  <si>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</si>
  <si>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</si>
  <si>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</si>
  <si>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</si>
  <si>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</si>
  <si>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</si>
  <si>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</si>
  <si>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</si>
  <si>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</si>
  <si>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</si>
  <si>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</si>
  <si>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</si>
  <si>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</si>
  <si>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</si>
  <si>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</si>
  <si>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</si>
  <si>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</si>
  <si>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</si>
  <si>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</si>
  <si>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</si>
  <si>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</si>
  <si>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</si>
  <si>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</si>
  <si>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</si>
  <si>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</si>
  <si>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</si>
  <si>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</si>
  <si>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</si>
  <si>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</si>
  <si>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</si>
  <si>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</si>
  <si>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</si>
  <si>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</si>
  <si>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</si>
  <si>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</si>
  <si>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</si>
  <si>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</si>
  <si>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</si>
  <si>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</si>
  <si>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</si>
  <si>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</si>
  <si>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</si>
  <si>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</si>
  <si>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</si>
  <si>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</si>
  <si>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</si>
  <si>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</si>
  <si>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</si>
  <si>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</si>
  <si>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</si>
  <si>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</si>
  <si>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</si>
  <si>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</si>
  <si>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</si>
  <si>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</si>
  <si>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</si>
  <si>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</si>
  <si>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</si>
  <si>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</si>
  <si>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</si>
  <si>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</si>
  <si>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</si>
  <si>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</si>
  <si>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</si>
  <si>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</si>
  <si>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</si>
  <si>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</si>
  <si>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</si>
  <si>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</si>
  <si>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</si>
  <si>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</si>
  <si>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</si>
  <si>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</si>
  <si>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</si>
  <si>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</si>
  <si>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</si>
  <si>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</si>
  <si>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</si>
  <si>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</si>
  <si>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</si>
  <si>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</si>
  <si>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</si>
  <si>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</si>
  <si>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</si>
  <si>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</si>
  <si>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</si>
  <si>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</si>
  <si>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</si>
  <si>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</si>
  <si>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</si>
  <si>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</si>
  <si>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</si>
  <si>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</si>
  <si>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</si>
  <si>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</si>
  <si>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</si>
  <si>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</si>
  <si>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</si>
  <si>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</si>
  <si>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</si>
  <si>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</si>
  <si>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</si>
  <si>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</si>
  <si>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</si>
  <si>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</si>
  <si>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</si>
  <si>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</si>
  <si>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</si>
  <si>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</si>
  <si>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</si>
  <si>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</si>
  <si>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</si>
  <si>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</si>
  <si>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</si>
  <si>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</si>
  <si>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</si>
  <si>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</si>
  <si>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</si>
  <si>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</si>
  <si>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</si>
  <si>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</si>
  <si>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</si>
  <si>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</si>
  <si>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</si>
  <si>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</si>
  <si>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</si>
  <si>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</si>
  <si>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</si>
  <si>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</si>
  <si>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</si>
  <si>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</si>
  <si>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</si>
  <si>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</si>
  <si>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</si>
  <si>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</si>
  <si>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</si>
  <si>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</si>
  <si>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</si>
  <si>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</si>
  <si>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</si>
  <si>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</si>
  <si>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</si>
  <si>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</si>
  <si>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</si>
  <si>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</si>
  <si>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</si>
  <si>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</si>
  <si>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</si>
  <si>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</si>
  <si>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</si>
  <si>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</si>
  <si>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</si>
  <si>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</si>
  <si>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</si>
  <si>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</si>
  <si>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</si>
  <si>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</si>
  <si>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</si>
  <si>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</si>
  <si>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</si>
  <si>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</si>
  <si>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</si>
  <si>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</si>
  <si>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</si>
  <si>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</si>
  <si>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</si>
  <si>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</si>
  <si>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</si>
  <si>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</si>
  <si>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</si>
  <si>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</si>
  <si>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</si>
  <si>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</si>
  <si>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</si>
  <si>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</si>
  <si>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</si>
  <si>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</si>
  <si>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</si>
  <si>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</si>
  <si>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</si>
  <si>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</si>
  <si>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</si>
  <si>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</si>
  <si>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</si>
  <si>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</si>
  <si>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</si>
  <si>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</si>
  <si>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</si>
  <si>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</si>
  <si>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</si>
  <si>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</si>
  <si>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</si>
  <si>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</si>
  <si>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</si>
  <si>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</si>
  <si>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</si>
  <si>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</si>
  <si>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</si>
  <si>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</si>
  <si>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</si>
  <si>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</si>
  <si>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</si>
  <si>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</si>
  <si>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</si>
  <si>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</si>
  <si>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</si>
  <si>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</si>
  <si>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</si>
  <si>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</si>
  <si>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</si>
  <si>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</si>
  <si>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</si>
  <si>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</si>
  <si>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</si>
  <si>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</si>
  <si>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</si>
  <si>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</si>
  <si>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</si>
  <si>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</si>
  <si>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</si>
  <si>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</si>
  <si>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</si>
  <si>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</si>
  <si>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</si>
  <si>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</si>
  <si>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</si>
  <si>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</si>
  <si>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</si>
  <si>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</si>
  <si>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</si>
  <si>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</si>
  <si>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</si>
  <si>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</si>
  <si>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</si>
  <si>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</si>
  <si>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</si>
  <si>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</si>
  <si>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</si>
  <si>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</si>
  <si>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</si>
  <si>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</si>
  <si>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</si>
  <si>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</si>
  <si>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</si>
  <si>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</si>
  <si>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</si>
  <si>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</si>
  <si>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</si>
  <si>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</si>
  <si>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</si>
  <si>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</si>
  <si>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</si>
  <si>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</si>
  <si>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</si>
  <si>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</si>
  <si>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</si>
  <si>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</si>
  <si>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</si>
  <si>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</si>
  <si>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</si>
  <si>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</si>
  <si>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</si>
  <si>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</si>
  <si>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</si>
  <si>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</si>
  <si>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</si>
  <si>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</si>
  <si>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</si>
  <si>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</si>
  <si>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</si>
  <si>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</si>
  <si>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</si>
  <si>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</si>
  <si>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</si>
  <si>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</si>
  <si>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</si>
  <si>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</si>
  <si>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</si>
  <si>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</si>
  <si>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</si>
  <si>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</si>
  <si>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</si>
  <si>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</si>
  <si>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</si>
  <si>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</si>
  <si>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</si>
  <si>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</si>
  <si>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</si>
  <si>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</si>
  <si>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</si>
  <si>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</si>
  <si>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</si>
  <si>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</si>
  <si>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</si>
  <si>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</si>
  <si>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</si>
  <si>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</si>
  <si>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</si>
  <si>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</si>
  <si>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</si>
  <si>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</si>
  <si>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</si>
  <si>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</si>
  <si>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</si>
  <si>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</si>
  <si>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</si>
  <si>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</si>
  <si>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</si>
  <si>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</si>
  <si>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</si>
  <si>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</si>
  <si>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</si>
  <si>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</si>
  <si>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</si>
  <si>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</si>
  <si>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</si>
  <si>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</si>
  <si>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</si>
  <si>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</si>
  <si>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</si>
  <si>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</si>
  <si>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</si>
  <si>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</si>
  <si>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</si>
  <si>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</si>
  <si>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</si>
  <si>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</si>
  <si>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</si>
  <si>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</si>
  <si>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</si>
  <si>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</si>
  <si>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</si>
  <si>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</si>
  <si>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</si>
  <si>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</si>
  <si>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</si>
  <si>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</si>
  <si>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</si>
  <si>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</si>
  <si>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</si>
  <si>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</si>
  <si>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</si>
  <si>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</si>
  <si>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</si>
  <si>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</si>
  <si>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</si>
  <si>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</si>
  <si>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</si>
  <si>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</si>
  <si>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</si>
  <si>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</si>
  <si>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</si>
  <si>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</si>
  <si>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</si>
  <si>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</si>
  <si>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</si>
  <si>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</si>
  <si>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</si>
  <si>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</si>
  <si>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</si>
  <si>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</si>
  <si>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</si>
  <si>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</si>
  <si>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</si>
  <si>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</si>
  <si>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</si>
  <si>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</si>
  <si>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</si>
  <si>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</si>
  <si>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</si>
  <si>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</si>
  <si>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</si>
  <si>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</si>
  <si>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</si>
  <si>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</si>
  <si>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</si>
  <si>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</si>
  <si>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</si>
  <si>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</si>
  <si>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</si>
  <si>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</si>
  <si>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</si>
  <si>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</si>
  <si>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</si>
  <si>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</si>
  <si>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</si>
  <si>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</si>
  <si>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</si>
  <si>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</si>
  <si>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</si>
  <si>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</si>
  <si>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</si>
  <si>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</si>
  <si>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</si>
  <si>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</si>
  <si>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</si>
  <si>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</si>
  <si>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</si>
  <si>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</si>
  <si>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</si>
  <si>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</si>
  <si>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</si>
  <si>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</si>
  <si>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</si>
  <si>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</si>
  <si>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</si>
  <si>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</si>
  <si>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</si>
  <si>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</si>
  <si>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</si>
  <si>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</si>
  <si>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</si>
  <si>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</si>
  <si>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</si>
  <si>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</si>
  <si>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</si>
  <si>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</si>
  <si>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</si>
  <si>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</si>
  <si>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</si>
  <si>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</si>
  <si>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</si>
  <si>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</si>
  <si>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</si>
  <si>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</si>
  <si>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</si>
  <si>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</si>
  <si>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</si>
  <si>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</si>
  <si>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</si>
  <si>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</si>
  <si>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</si>
  <si>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</si>
  <si>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</si>
  <si>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</si>
  <si>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</si>
  <si>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</si>
  <si>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</si>
  <si>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</si>
  <si>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</si>
  <si>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</si>
  <si>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</si>
  <si>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</si>
  <si>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</si>
  <si>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</si>
  <si>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</si>
  <si>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</si>
  <si>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</si>
  <si>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</si>
  <si>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</si>
  <si>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</si>
  <si>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</si>
  <si>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</si>
  <si>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</si>
  <si>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</si>
  <si>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</si>
  <si>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</si>
  <si>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</si>
  <si>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</si>
  <si>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</si>
  <si>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</si>
  <si>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</si>
  <si>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</si>
  <si>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</si>
  <si>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</si>
  <si>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</si>
  <si>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</si>
  <si>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</si>
  <si>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</si>
  <si>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</si>
  <si>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</si>
  <si>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</si>
  <si>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</si>
  <si>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</si>
  <si>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</si>
  <si>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</si>
  <si>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</si>
  <si>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</si>
  <si>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</si>
  <si>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</si>
  <si>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</si>
  <si>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</si>
  <si>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</si>
  <si>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</si>
  <si>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</si>
  <si>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</si>
  <si>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</si>
  <si>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</si>
  <si>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</si>
  <si>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</si>
  <si>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</si>
  <si>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</si>
  <si>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</si>
  <si>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</si>
  <si>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</si>
  <si>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</si>
  <si>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</si>
  <si>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</si>
  <si>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</si>
  <si>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</si>
  <si>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</si>
  <si>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</si>
  <si>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</si>
  <si>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</si>
  <si>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</si>
  <si>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</si>
  <si>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</si>
  <si>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</si>
  <si>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</si>
  <si>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</si>
  <si>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</si>
  <si>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</si>
  <si>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</si>
  <si>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</si>
  <si>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</si>
  <si>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</si>
  <si>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</si>
  <si>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</si>
  <si>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</si>
  <si>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</si>
  <si>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</si>
  <si>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</si>
  <si>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</si>
  <si>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</si>
  <si>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</si>
  <si>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</si>
  <si>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</si>
  <si>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</si>
  <si>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</si>
  <si>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</si>
  <si>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</si>
  <si>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</si>
  <si>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</si>
  <si>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</si>
  <si>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</si>
  <si>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</si>
  <si>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</si>
  <si>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</si>
  <si>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</si>
  <si>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</si>
  <si>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</si>
  <si>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</si>
  <si>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</si>
  <si>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</si>
  <si>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</si>
  <si>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</si>
  <si>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</si>
  <si>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</si>
  <si>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</si>
  <si>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</si>
  <si>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</si>
  <si>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</si>
  <si>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</si>
  <si>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</si>
  <si>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</si>
  <si>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</si>
  <si>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</si>
  <si>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</si>
  <si>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</si>
  <si>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</si>
  <si>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</si>
  <si>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</si>
  <si>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</si>
  <si>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</si>
  <si>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</si>
  <si>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</si>
  <si>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</si>
  <si>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</si>
  <si>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</si>
  <si>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</si>
  <si>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</si>
  <si>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</si>
  <si>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</si>
  <si>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</si>
  <si>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</si>
  <si>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</si>
  <si>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</si>
  <si>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</si>
  <si>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</si>
  <si>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</si>
  <si>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</si>
  <si>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</si>
  <si>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</si>
  <si>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</si>
  <si>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</si>
  <si>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</si>
  <si>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</si>
  <si>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</si>
  <si>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</si>
  <si>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</si>
  <si>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</si>
  <si>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</si>
  <si>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</si>
  <si>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</si>
  <si>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</si>
  <si>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</si>
  <si>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</si>
  <si>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</si>
  <si>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</si>
  <si>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</si>
  <si>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</si>
  <si>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</si>
  <si>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</si>
  <si>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</si>
  <si>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</si>
  <si>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</si>
  <si>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</si>
  <si>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</si>
  <si>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</si>
  <si>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</si>
  <si>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</si>
  <si>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</si>
  <si>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</si>
  <si>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</si>
  <si>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</si>
  <si>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</si>
  <si>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</si>
  <si>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</si>
  <si>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</si>
  <si>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</si>
  <si>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</si>
  <si>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</si>
  <si>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</si>
  <si>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</si>
  <si>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</si>
  <si>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</si>
  <si>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</si>
  <si>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</si>
  <si>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</si>
  <si>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</si>
  <si>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</si>
  <si>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</si>
  <si>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</si>
  <si>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</si>
  <si>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</si>
  <si>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</si>
  <si>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</si>
  <si>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</si>
  <si>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</si>
  <si>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</si>
  <si>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</si>
  <si>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</si>
  <si>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</si>
  <si>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</si>
  <si>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</si>
  <si>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</si>
  <si>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</si>
  <si>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</si>
  <si>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</si>
  <si>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</si>
  <si>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</si>
  <si>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</si>
  <si>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</si>
  <si>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</si>
  <si>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</si>
  <si>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</si>
  <si>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</si>
  <si>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</si>
  <si>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</si>
  <si>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</si>
  <si>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</si>
  <si>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</si>
  <si>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</si>
  <si>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</si>
  <si>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</si>
  <si>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</si>
  <si>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</si>
  <si>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</si>
  <si>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</si>
  <si>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</si>
  <si>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</si>
  <si>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</si>
  <si>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</si>
  <si>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</si>
  <si>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</si>
  <si>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</si>
  <si>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</si>
  <si>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</si>
  <si>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</si>
  <si>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</si>
  <si>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</si>
  <si>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</si>
  <si>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</si>
  <si>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</si>
  <si>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</si>
  <si>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</si>
  <si>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</si>
  <si>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</si>
  <si>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</si>
  <si>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</si>
  <si>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</si>
  <si>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</si>
  <si>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</si>
  <si>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</si>
  <si>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</si>
  <si>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</si>
  <si>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</si>
  <si>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</si>
  <si>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</si>
  <si>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</si>
  <si>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</si>
  <si>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</si>
  <si>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</si>
  <si>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</si>
  <si>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</si>
  <si>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</si>
  <si>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</si>
  <si>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</si>
  <si>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</si>
  <si>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</si>
  <si>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</si>
  <si>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</si>
  <si>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</si>
  <si>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</si>
  <si>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</si>
  <si>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</si>
  <si>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</si>
  <si>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</si>
  <si>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</si>
  <si>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</si>
  <si>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</si>
  <si>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</si>
  <si>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</si>
  <si>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</si>
  <si>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</si>
  <si>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</si>
  <si>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</si>
  <si>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</si>
  <si>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</si>
  <si>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</si>
  <si>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</si>
  <si>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</si>
  <si>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</si>
  <si>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</si>
  <si>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</si>
  <si>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</si>
  <si>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</si>
  <si>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</si>
  <si>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</si>
  <si>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</si>
  <si>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</si>
  <si>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</si>
  <si>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</si>
  <si>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</si>
  <si>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</si>
  <si>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</si>
  <si>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</si>
  <si>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</si>
  <si>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</si>
  <si>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</si>
  <si>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</si>
  <si>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</si>
  <si>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</si>
  <si>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</si>
  <si>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</si>
  <si>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</si>
  <si>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</si>
  <si>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</si>
  <si>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</si>
  <si>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</si>
  <si>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</si>
  <si>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</si>
  <si>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</si>
  <si>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</si>
  <si>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</si>
  <si>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</si>
  <si>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</si>
  <si>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</si>
  <si>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</si>
  <si>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</si>
  <si>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</si>
  <si>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</si>
  <si>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</si>
  <si>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</si>
  <si>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</si>
  <si>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</si>
  <si>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</si>
  <si>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</si>
  <si>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</si>
  <si>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</si>
  <si>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</si>
  <si>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</si>
  <si>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</si>
  <si>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</si>
  <si>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</si>
  <si>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</si>
  <si>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</si>
  <si>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</si>
  <si>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</si>
  <si>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</si>
  <si>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</si>
  <si>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</si>
  <si>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</si>
  <si>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</si>
  <si>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</si>
  <si>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</si>
  <si>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</si>
  <si>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</si>
  <si>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</si>
  <si>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</si>
  <si>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</si>
  <si>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</si>
  <si>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</si>
  <si>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</si>
  <si>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</si>
  <si>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</si>
  <si>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</si>
  <si>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</si>
  <si>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</si>
  <si>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</si>
  <si>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</si>
  <si>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</si>
  <si>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</si>
  <si>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</si>
  <si>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</si>
  <si>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</si>
  <si>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</si>
  <si>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</si>
  <si>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</si>
  <si>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</si>
  <si>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</si>
  <si>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</si>
  <si>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</si>
  <si>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</si>
  <si>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</si>
  <si>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</si>
  <si>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</si>
  <si>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</si>
  <si>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</si>
  <si>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</si>
  <si>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</si>
  <si>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</si>
  <si>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</si>
  <si>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</si>
  <si>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</si>
  <si>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</si>
  <si>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</si>
  <si>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</si>
  <si>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</si>
  <si>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</si>
  <si>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</si>
  <si>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</si>
  <si>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</si>
  <si>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</si>
  <si>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</si>
  <si>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</si>
  <si>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</si>
  <si>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</si>
  <si>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</si>
  <si>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</si>
  <si>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</si>
  <si>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</si>
  <si>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</si>
  <si>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</si>
  <si>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</si>
  <si>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</si>
  <si>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</si>
  <si>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</si>
  <si>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</si>
  <si>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</si>
  <si>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</si>
  <si>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</si>
  <si>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</si>
  <si>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</si>
  <si>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</si>
  <si>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</si>
  <si>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</si>
  <si>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</si>
  <si>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</si>
  <si>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</si>
  <si>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</si>
  <si>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</si>
  <si>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</si>
  <si>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</si>
  <si>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</si>
  <si>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</si>
  <si>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</si>
  <si>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</si>
  <si>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</si>
  <si>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</si>
  <si>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</si>
  <si>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</si>
  <si>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</si>
  <si>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</si>
  <si>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</si>
  <si>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</si>
  <si>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</si>
  <si>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</si>
  <si>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</si>
  <si>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</si>
  <si>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</si>
  <si>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</si>
  <si>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</si>
  <si>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</si>
  <si>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</si>
  <si>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</si>
  <si>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</si>
  <si>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</si>
  <si>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</si>
  <si>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</si>
  <si>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</si>
  <si>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</si>
  <si>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</si>
  <si>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</si>
  <si>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</si>
  <si>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</si>
  <si>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</si>
  <si>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</si>
  <si>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</si>
  <si>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</si>
  <si>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</si>
  <si>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</si>
  <si>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</si>
  <si>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</si>
  <si>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</si>
  <si>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</si>
  <si>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</si>
  <si>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</si>
  <si>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</si>
  <si>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</si>
  <si>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</si>
  <si>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</si>
  <si>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</si>
  <si>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</si>
  <si>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</si>
  <si>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</si>
  <si>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</si>
  <si>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</si>
  <si>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</si>
  <si>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</si>
  <si>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</si>
  <si>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</si>
  <si>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</si>
  <si>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</si>
  <si>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</si>
  <si>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</si>
  <si>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</si>
  <si>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</si>
  <si>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</si>
  <si>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</si>
  <si>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</si>
  <si>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</si>
  <si>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</si>
  <si>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</si>
  <si>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</si>
  <si>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</si>
  <si>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</si>
  <si>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</si>
  <si>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</si>
  <si>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</si>
  <si>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</si>
  <si>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</si>
  <si>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</si>
  <si>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</si>
  <si>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</si>
  <si>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</si>
  <si>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</si>
  <si>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</si>
  <si>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</si>
  <si>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</si>
  <si>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</si>
  <si>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</si>
  <si>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</si>
  <si>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</si>
  <si>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</si>
  <si>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</si>
  <si>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</si>
  <si>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</si>
  <si>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</si>
  <si>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</si>
  <si>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</si>
  <si>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</si>
  <si>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</si>
  <si>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</si>
  <si>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</si>
  <si>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</si>
  <si>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</si>
  <si>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</si>
  <si>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</si>
  <si>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</si>
  <si>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</si>
  <si>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</si>
  <si>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</si>
  <si>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</si>
  <si>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</si>
  <si>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</si>
  <si>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</si>
  <si>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</si>
  <si>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</si>
  <si>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</si>
  <si>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</si>
  <si>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</si>
  <si>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</si>
  <si>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</si>
  <si>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</si>
  <si>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</si>
  <si>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</si>
  <si>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</si>
  <si>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</si>
  <si>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</si>
  <si>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</si>
  <si>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</si>
  <si>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</si>
  <si>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</si>
  <si>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</si>
  <si>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</si>
  <si>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</si>
  <si>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</si>
  <si>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</si>
  <si>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</si>
  <si>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</si>
  <si>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</si>
  <si>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</si>
  <si>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</si>
  <si>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</si>
  <si>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</si>
  <si>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</si>
  <si>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</si>
  <si>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</si>
  <si>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</si>
  <si>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</si>
  <si>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</si>
  <si>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</si>
  <si>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</si>
  <si>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</si>
  <si>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</si>
  <si>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</si>
  <si>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</si>
  <si>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</si>
  <si>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</si>
  <si>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</si>
  <si>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</si>
  <si>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</si>
  <si>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</si>
  <si>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</si>
  <si>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</si>
  <si>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</si>
  <si>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</si>
  <si>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</si>
  <si>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</si>
  <si>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</si>
  <si>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</si>
  <si>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</si>
  <si>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</si>
  <si>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</si>
  <si>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</si>
  <si>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</si>
  <si>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</si>
  <si>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</si>
  <si>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</si>
  <si>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</si>
  <si>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</si>
  <si>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</si>
  <si>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</si>
  <si>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</si>
  <si>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</si>
  <si>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</si>
  <si>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</si>
  <si>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</si>
  <si>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</si>
  <si>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</si>
  <si>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</si>
  <si>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</si>
  <si>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</si>
  <si>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</si>
  <si>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</si>
  <si>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</si>
  <si>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</si>
  <si>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</si>
  <si>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</si>
  <si>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</si>
  <si>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</si>
  <si>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</si>
  <si>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</si>
  <si>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</si>
  <si>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</si>
  <si>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</si>
  <si>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</si>
  <si>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</si>
  <si>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</si>
  <si>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</si>
  <si>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</si>
  <si>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</si>
  <si>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</si>
  <si>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</si>
  <si>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</si>
  <si>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</si>
  <si>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</si>
  <si>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</si>
  <si>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</si>
  <si>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</si>
  <si>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</si>
  <si>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</si>
  <si>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</si>
  <si>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</si>
  <si>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</si>
  <si>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</si>
  <si>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</si>
  <si>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</si>
  <si>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</si>
  <si>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</si>
  <si>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</si>
  <si>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</si>
  <si>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</si>
  <si>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</si>
  <si>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</si>
  <si>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</si>
  <si>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</si>
  <si>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</si>
  <si>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</si>
  <si>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</si>
  <si>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</si>
  <si>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</si>
  <si>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</si>
  <si>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</si>
  <si>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</si>
  <si>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</si>
  <si>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</si>
  <si>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</si>
  <si>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</si>
  <si>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</si>
  <si>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</si>
  <si>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</si>
  <si>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</si>
  <si>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</si>
  <si>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</si>
  <si>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</si>
  <si>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</si>
  <si>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</si>
  <si>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</si>
  <si>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</si>
  <si>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</si>
  <si>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</si>
  <si>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</si>
  <si>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</si>
  <si>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</si>
  <si>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</si>
  <si>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</si>
  <si>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</si>
  <si>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</si>
  <si>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</si>
  <si>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</si>
  <si>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</si>
  <si>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</si>
  <si>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</si>
  <si>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</si>
  <si>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</si>
  <si>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</si>
  <si>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</si>
  <si>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</si>
  <si>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</si>
  <si>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</si>
  <si>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</si>
  <si>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</si>
  <si>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</si>
  <si>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</si>
  <si>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</si>
  <si>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</si>
  <si>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</si>
  <si>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</si>
  <si>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</si>
  <si>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</si>
  <si>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</si>
  <si>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</si>
  <si>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</si>
  <si>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</si>
  <si>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</si>
  <si>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</si>
  <si>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</si>
  <si>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</si>
  <si>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</si>
  <si>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</si>
  <si>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</si>
  <si>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</si>
  <si>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</si>
  <si>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</si>
  <si>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</si>
  <si>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</si>
  <si>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</si>
  <si>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</si>
  <si>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</si>
  <si>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</si>
  <si>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</si>
  <si>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</si>
  <si>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</si>
  <si>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</si>
  <si>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</si>
  <si>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</si>
  <si>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</si>
  <si>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</si>
  <si>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</si>
  <si>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</si>
  <si>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</si>
  <si>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</si>
  <si>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</si>
  <si>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</si>
  <si>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</si>
  <si>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</si>
  <si>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</si>
  <si>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</si>
  <si>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</si>
  <si>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</si>
  <si>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</si>
  <si>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</si>
  <si>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</si>
  <si>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</si>
  <si>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</si>
  <si>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</si>
  <si>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</si>
  <si>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</si>
  <si>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</si>
  <si>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</si>
  <si>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</si>
  <si>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</si>
  <si>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</si>
  <si>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</si>
  <si>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</si>
  <si>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</si>
  <si>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</si>
  <si>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</si>
  <si>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</si>
  <si>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</si>
  <si>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</si>
  <si>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</si>
  <si>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</si>
  <si>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</si>
  <si>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</si>
  <si>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</si>
  <si>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</si>
  <si>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</si>
  <si>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</si>
  <si>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</si>
  <si>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</si>
  <si>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</si>
  <si>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</si>
  <si>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</si>
  <si>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</si>
  <si>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</si>
  <si>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</si>
  <si>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</si>
  <si>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</si>
  <si>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</si>
  <si>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</si>
  <si>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</si>
  <si>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</si>
  <si>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</si>
  <si>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</si>
  <si>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</si>
  <si>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</si>
  <si>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</si>
  <si>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</si>
  <si>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</si>
  <si>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</si>
  <si>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</si>
  <si>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</si>
  <si>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</si>
  <si>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</si>
  <si>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</si>
  <si>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</si>
  <si>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</si>
  <si>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</si>
  <si>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</si>
  <si>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</si>
  <si>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</si>
  <si>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</si>
  <si>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</si>
  <si>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</si>
  <si>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</si>
  <si>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</si>
  <si>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</si>
  <si>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</si>
  <si>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</si>
  <si>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</si>
  <si>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</si>
  <si>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</si>
  <si>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</si>
  <si>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</si>
  <si>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</si>
  <si>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</si>
  <si>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</si>
  <si>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</si>
  <si>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</si>
  <si>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</si>
  <si>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</si>
  <si>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</si>
  <si>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</si>
  <si>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</si>
  <si>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</si>
  <si>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</si>
  <si>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</si>
  <si>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</si>
  <si>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</si>
  <si>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</si>
  <si>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</si>
  <si>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</si>
  <si>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</si>
  <si>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</si>
  <si>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</si>
  <si>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</si>
  <si>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</si>
  <si>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</si>
  <si>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</si>
  <si>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</si>
  <si>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</si>
  <si>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</si>
  <si>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</si>
  <si>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</si>
  <si>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</si>
  <si>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</si>
  <si>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</si>
  <si>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</si>
  <si>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</si>
  <si>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</si>
  <si>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</si>
  <si>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</si>
  <si>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</si>
  <si>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</si>
  <si>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</si>
  <si>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</si>
  <si>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</si>
  <si>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</si>
  <si>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</si>
  <si>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</si>
  <si>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</si>
  <si>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</si>
  <si>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</si>
  <si>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</si>
  <si>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</si>
  <si>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</si>
  <si>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</si>
  <si>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</si>
  <si>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</si>
  <si>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</si>
  <si>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</si>
  <si>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</si>
  <si>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</si>
  <si>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</si>
  <si>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</si>
  <si>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</si>
  <si>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</si>
  <si>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</si>
  <si>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</si>
  <si>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</si>
  <si>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</si>
  <si>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</si>
  <si>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</si>
  <si>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</si>
  <si>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</si>
  <si>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</si>
  <si>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</si>
  <si>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</si>
  <si>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</si>
  <si>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</si>
  <si>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</si>
  <si>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</si>
  <si>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</si>
  <si>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</si>
  <si>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</si>
  <si>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</si>
  <si>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</si>
  <si>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</si>
  <si>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</si>
  <si>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</si>
  <si>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</si>
  <si>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</si>
  <si>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</si>
  <si>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</si>
  <si>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</si>
  <si>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</si>
  <si>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</si>
  <si>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</si>
  <si>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</si>
  <si>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</si>
  <si>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</si>
  <si>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</si>
  <si>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</si>
  <si>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</si>
  <si>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</si>
  <si>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</si>
  <si>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</si>
  <si>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</si>
  <si>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</si>
  <si>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</si>
  <si>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</si>
  <si>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</si>
  <si>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</si>
  <si>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</si>
  <si>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</si>
  <si>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</si>
  <si>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</si>
  <si>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</si>
  <si>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</si>
  <si>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</si>
  <si>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</si>
  <si>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</si>
  <si>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</si>
  <si>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</si>
  <si>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</si>
  <si>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</si>
  <si>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</si>
  <si>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</si>
  <si>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</si>
  <si>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</si>
  <si>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</si>
  <si>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</si>
  <si>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</si>
  <si>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</si>
  <si>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</si>
  <si>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</si>
  <si>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</si>
  <si>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</si>
  <si>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</si>
  <si>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</si>
  <si>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</si>
  <si>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</si>
  <si>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</si>
  <si>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</si>
  <si>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</si>
  <si>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</si>
  <si>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</si>
  <si>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</si>
  <si>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</si>
  <si>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</si>
  <si>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</si>
  <si>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</si>
  <si>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</si>
  <si>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</si>
  <si>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</si>
  <si>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</si>
  <si>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</si>
  <si>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</si>
  <si>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</si>
  <si>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</si>
  <si>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</si>
  <si>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</si>
  <si>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</si>
  <si>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</si>
  <si>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</si>
  <si>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</si>
  <si>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</si>
  <si>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</si>
  <si>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</si>
  <si>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</si>
  <si>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</si>
  <si>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</si>
  <si>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</si>
  <si>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</si>
  <si>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</si>
  <si>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</si>
  <si>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</si>
  <si>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</si>
  <si>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</si>
  <si>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</si>
  <si>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</si>
  <si>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</si>
  <si>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</si>
  <si>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</si>
  <si>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</si>
  <si>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</si>
  <si>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</si>
  <si>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</si>
  <si>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</si>
  <si>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</si>
  <si>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</si>
  <si>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</si>
  <si>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</si>
  <si>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</si>
  <si>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</si>
  <si>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</si>
  <si>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</si>
  <si>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</si>
  <si>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</si>
  <si>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</si>
  <si>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</si>
  <si>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</si>
  <si>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</si>
  <si>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</si>
  <si>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</si>
  <si>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</si>
  <si>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</si>
  <si>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</si>
  <si>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</si>
  <si>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</si>
  <si>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</si>
  <si>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</si>
  <si>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</si>
  <si>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</si>
  <si>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</si>
  <si>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</si>
  <si>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</si>
  <si>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</si>
  <si>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</si>
  <si>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</si>
  <si>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</si>
  <si>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</si>
  <si>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</si>
  <si>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</si>
  <si>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</si>
  <si>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</si>
  <si>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</si>
  <si>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</si>
  <si>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</si>
  <si>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</si>
  <si>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</si>
  <si>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</si>
  <si>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</si>
  <si>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</si>
  <si>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</si>
  <si>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</si>
  <si>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</si>
  <si>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</si>
  <si>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</si>
  <si>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</si>
  <si>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</si>
  <si>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</si>
  <si>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</si>
  <si>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</si>
  <si>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</si>
  <si>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</si>
  <si>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</si>
  <si>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</si>
  <si>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</si>
  <si>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</si>
  <si>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</si>
  <si>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</si>
  <si>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</si>
  <si>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</si>
  <si>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</si>
  <si>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</si>
  <si>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</si>
  <si>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</si>
  <si>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</si>
  <si>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</si>
  <si>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</si>
  <si>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</si>
  <si>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</si>
  <si>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</si>
  <si>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</si>
  <si>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</si>
  <si>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</si>
  <si>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</si>
  <si>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</si>
  <si>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</si>
  <si>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</si>
  <si>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</si>
  <si>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</si>
  <si>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</si>
  <si>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</si>
  <si>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</si>
  <si>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</si>
  <si>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</si>
  <si>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</si>
  <si>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</si>
  <si>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</si>
  <si>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</si>
  <si>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</si>
  <si>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</si>
  <si>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</si>
  <si>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</si>
  <si>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</si>
  <si>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</si>
  <si>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</si>
  <si>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</si>
  <si>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</si>
  <si>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</si>
  <si>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</si>
  <si>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</si>
  <si>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</si>
  <si>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</si>
  <si>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</si>
  <si>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</si>
  <si>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</si>
  <si>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</si>
  <si>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</si>
  <si>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</si>
  <si>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</si>
  <si>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</si>
  <si>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</si>
  <si>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</si>
  <si>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</si>
  <si>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</si>
  <si>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</si>
  <si>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</si>
  <si>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</si>
  <si>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</si>
  <si>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</si>
  <si>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</si>
  <si>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</si>
  <si>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</si>
  <si>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</si>
  <si>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</si>
  <si>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</si>
  <si>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</si>
  <si>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</si>
  <si>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</si>
  <si>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</si>
  <si>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</si>
  <si>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</si>
  <si>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</si>
  <si>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</si>
  <si>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</si>
  <si>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</si>
  <si>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</si>
  <si>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</si>
  <si>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</si>
  <si>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</si>
  <si>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</si>
  <si>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</si>
  <si>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</si>
  <si>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</si>
  <si>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</si>
  <si>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</si>
  <si>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</si>
  <si>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</si>
  <si>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</si>
  <si>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</si>
  <si>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</si>
  <si>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</si>
  <si>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</si>
  <si>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</si>
  <si>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</si>
  <si>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</si>
  <si>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</si>
  <si>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</si>
  <si>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</si>
  <si>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</si>
  <si>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</si>
  <si>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</si>
  <si>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</si>
  <si>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</si>
  <si>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</si>
  <si>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</si>
  <si>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</si>
  <si>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</si>
  <si>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</si>
  <si>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</si>
  <si>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</si>
  <si>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</si>
  <si>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</si>
  <si>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</si>
  <si>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</si>
  <si>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</si>
  <si>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</si>
  <si>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</si>
  <si>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</si>
  <si>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</si>
  <si>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</si>
  <si>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</si>
  <si>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</si>
  <si>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</si>
  <si>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</si>
  <si>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</si>
  <si>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</si>
  <si>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</si>
  <si>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</si>
  <si>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</si>
  <si>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</si>
  <si>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</si>
  <si>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</si>
  <si>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</si>
  <si>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</si>
  <si>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</si>
  <si>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</si>
  <si>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</si>
  <si>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</si>
  <si>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</si>
  <si>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</si>
  <si>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</si>
  <si>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</si>
  <si>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</si>
  <si>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</si>
  <si>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</si>
  <si>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</si>
  <si>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</si>
  <si>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</si>
  <si>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</si>
  <si>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</si>
  <si>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</si>
  <si>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</si>
  <si>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</si>
  <si>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</si>
  <si>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</si>
  <si>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</si>
  <si>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</si>
  <si>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</si>
  <si>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</si>
  <si>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</si>
  <si>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</si>
  <si>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</si>
  <si>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</si>
  <si>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</si>
  <si>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</si>
  <si>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</si>
  <si>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</si>
  <si>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</si>
  <si>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</si>
  <si>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</si>
  <si>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</si>
  <si>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</si>
  <si>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</si>
  <si>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</si>
  <si>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</si>
  <si>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</si>
  <si>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</si>
  <si>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</si>
  <si>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</si>
  <si>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</si>
  <si>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</si>
  <si>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</si>
  <si>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</si>
  <si>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</si>
  <si>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</si>
  <si>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</si>
  <si>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</si>
  <si>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</si>
  <si>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</si>
  <si>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</si>
  <si>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</si>
  <si>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</si>
  <si>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</si>
  <si>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</si>
  <si>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</si>
  <si>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</si>
  <si>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</si>
  <si>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</si>
  <si>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</si>
  <si>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</si>
  <si>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</si>
  <si>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</si>
  <si>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</si>
  <si>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</si>
  <si>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</si>
  <si>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</si>
  <si>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</si>
  <si>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</si>
  <si>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</si>
  <si>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</si>
  <si>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</si>
  <si>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</si>
  <si>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</si>
  <si>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</si>
  <si>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</si>
  <si>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</si>
  <si>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</si>
  <si>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</si>
  <si>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</si>
  <si>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</si>
  <si>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</si>
  <si>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</si>
  <si>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</si>
  <si>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</si>
  <si>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</si>
  <si>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</si>
  <si>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</si>
  <si>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</si>
  <si>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</si>
  <si>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</si>
  <si>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</si>
  <si>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</si>
  <si>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</si>
  <si>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</si>
  <si>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</si>
  <si>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</si>
  <si>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</si>
  <si>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</si>
  <si>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</si>
  <si>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</si>
  <si>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</si>
  <si>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</si>
  <si>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</si>
  <si>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</si>
  <si>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</si>
  <si>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</si>
  <si>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</si>
  <si>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</si>
  <si>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</si>
  <si>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</si>
  <si>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</si>
  <si>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</si>
  <si>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</si>
  <si>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</si>
  <si>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</si>
  <si>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</si>
  <si>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</si>
  <si>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</si>
  <si>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</si>
  <si>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</si>
  <si>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</si>
  <si>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</si>
  <si>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</si>
  <si>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</si>
  <si>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</si>
  <si>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</si>
  <si>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</si>
  <si>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</si>
  <si>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</si>
  <si>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</si>
  <si>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</si>
  <si>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</si>
  <si>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</si>
  <si>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</si>
  <si>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</si>
  <si>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</si>
  <si>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</si>
  <si>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</si>
  <si>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</si>
  <si>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</si>
  <si>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</si>
  <si>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</si>
  <si>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</si>
  <si>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</si>
  <si>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</si>
  <si>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</si>
  <si>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</si>
  <si>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</si>
  <si>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</si>
  <si>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</si>
  <si>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</si>
  <si>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</si>
  <si>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</si>
  <si>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</si>
  <si>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</si>
  <si>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</si>
  <si>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</si>
  <si>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</si>
  <si>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</si>
  <si>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</si>
  <si>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</si>
  <si>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</si>
  <si>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</si>
  <si>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</si>
  <si>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</si>
  <si>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</si>
  <si>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</si>
  <si>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</si>
  <si>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</si>
  <si>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</si>
  <si>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</si>
  <si>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</si>
  <si>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</si>
  <si>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</si>
  <si>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</si>
  <si>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</si>
  <si>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</si>
  <si>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</si>
  <si>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</si>
  <si>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</si>
  <si>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</si>
  <si>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</si>
  <si>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</si>
  <si>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</si>
  <si>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</si>
  <si>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</si>
  <si>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</si>
  <si>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</si>
  <si>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</si>
  <si>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</si>
  <si>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</si>
  <si>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</si>
  <si>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</si>
  <si>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</si>
  <si>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</si>
  <si>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</si>
  <si>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</si>
  <si>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</si>
  <si>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</si>
  <si>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</si>
  <si>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</si>
  <si>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</si>
  <si>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</si>
  <si>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</si>
  <si>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</si>
  <si>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</si>
  <si>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</si>
  <si>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</si>
  <si>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</si>
  <si>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</si>
  <si>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</si>
  <si>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</si>
  <si>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</si>
  <si>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</si>
  <si>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</si>
  <si>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</si>
  <si>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</si>
  <si>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</si>
  <si>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</si>
  <si>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</si>
  <si>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</si>
  <si>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</si>
  <si>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</si>
  <si>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</si>
  <si>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</si>
  <si>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</si>
  <si>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</si>
  <si>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</si>
  <si>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</si>
  <si>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</si>
  <si>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</si>
  <si>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</si>
  <si>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</si>
  <si>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</si>
  <si>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</si>
  <si>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</si>
  <si>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</si>
  <si>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</si>
  <si>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</si>
  <si>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</si>
  <si>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</si>
  <si>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</si>
  <si>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</si>
  <si>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</si>
  <si>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</si>
  <si>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</si>
  <si>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</si>
  <si>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</si>
  <si>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</si>
  <si>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</si>
  <si>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</si>
  <si>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</si>
  <si>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</si>
  <si>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</si>
  <si>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</si>
  <si>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</si>
  <si>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</si>
  <si>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</si>
  <si>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</si>
  <si>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</si>
  <si>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</si>
  <si>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</si>
  <si>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</si>
  <si>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</si>
  <si>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</si>
  <si>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</si>
  <si>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</si>
  <si>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</si>
  <si>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</si>
  <si>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</si>
  <si>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</si>
  <si>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</si>
  <si>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</si>
  <si>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</si>
  <si>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</si>
  <si>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</si>
  <si>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</si>
  <si>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</si>
  <si>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</si>
  <si>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</si>
  <si>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</si>
  <si>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</si>
  <si>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</si>
  <si>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</si>
  <si>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</si>
  <si>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</si>
  <si>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</si>
  <si>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</si>
  <si>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</si>
  <si>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</si>
  <si>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</si>
  <si>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</si>
  <si>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</si>
  <si>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</si>
  <si>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</si>
  <si>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</si>
  <si>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</si>
  <si>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</si>
  <si>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</si>
  <si>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</si>
  <si>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</si>
  <si>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</si>
  <si>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</si>
  <si>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</si>
  <si>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</si>
  <si>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</si>
  <si>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</si>
  <si>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</si>
  <si>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</si>
  <si>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</si>
  <si>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</si>
  <si>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</si>
  <si>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</si>
  <si>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</si>
  <si>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</si>
  <si>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</si>
  <si>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</si>
  <si>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</si>
  <si>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</si>
  <si>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</si>
  <si>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</si>
  <si>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</si>
  <si>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</si>
  <si>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</si>
  <si>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</si>
  <si>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</si>
  <si>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</si>
  <si>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</si>
  <si>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</si>
  <si>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</si>
  <si>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</si>
  <si>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</si>
  <si>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</si>
  <si>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</si>
  <si>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</si>
  <si>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</si>
  <si>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</si>
  <si>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</si>
  <si>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</si>
  <si>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</si>
  <si>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</si>
  <si>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</si>
  <si>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</si>
  <si>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</si>
  <si>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</si>
  <si>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</si>
  <si>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</si>
  <si>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</si>
  <si>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</si>
  <si>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</si>
  <si>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</si>
  <si>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</si>
  <si>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</si>
  <si>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</si>
  <si>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</si>
  <si>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</si>
  <si>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</si>
  <si>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</si>
  <si>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</si>
  <si>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</si>
  <si>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</si>
  <si>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</si>
  <si>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</si>
  <si>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</si>
  <si>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</si>
  <si>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</si>
  <si>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</si>
  <si>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</si>
  <si>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</si>
  <si>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</si>
  <si>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</si>
  <si>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</si>
  <si>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</si>
  <si>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</si>
  <si>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</si>
  <si>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</si>
  <si>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</si>
  <si>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</si>
  <si>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</si>
  <si>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</si>
  <si>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</si>
  <si>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</si>
  <si>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</si>
  <si>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</si>
  <si>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</si>
  <si>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</si>
  <si>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</si>
  <si>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</si>
  <si>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</si>
  <si>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</si>
  <si>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</si>
  <si>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</si>
  <si>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</si>
  <si>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</si>
  <si>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</si>
  <si>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</si>
  <si>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</si>
  <si>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</si>
  <si>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</si>
  <si>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</si>
  <si>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</si>
  <si>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</si>
  <si>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</si>
  <si>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</si>
  <si>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</si>
  <si>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</si>
  <si>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</si>
  <si>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</si>
  <si>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</si>
  <si>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</si>
  <si>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</si>
  <si>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</si>
  <si>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</si>
  <si>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</si>
  <si>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</si>
  <si>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</si>
  <si>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</si>
  <si>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</si>
  <si>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</si>
  <si>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</si>
  <si>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</si>
  <si>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</si>
  <si>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</si>
  <si>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</si>
  <si>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</si>
  <si>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</si>
  <si>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</si>
  <si>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</si>
  <si>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</si>
  <si>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</si>
  <si>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</si>
  <si>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</si>
  <si>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</si>
  <si>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</si>
  <si>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</si>
  <si>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</si>
  <si>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</si>
  <si>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</si>
  <si>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</si>
  <si>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</si>
  <si>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</si>
  <si>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</si>
  <si>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</si>
  <si>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</si>
  <si>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</si>
  <si>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</si>
  <si>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</si>
  <si>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</si>
  <si>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</si>
  <si>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</si>
  <si>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</si>
  <si>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</si>
  <si>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</si>
  <si>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</si>
  <si>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</si>
  <si>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</si>
  <si>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</si>
  <si>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</si>
  <si>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</si>
  <si>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</si>
  <si>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</si>
  <si>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</si>
  <si>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</si>
  <si>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</si>
  <si>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</si>
  <si>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</si>
  <si>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</si>
  <si>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</si>
  <si>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</si>
  <si>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</si>
  <si>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</si>
  <si>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</si>
  <si>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</si>
  <si>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</si>
  <si>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</si>
  <si>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</si>
  <si>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</si>
  <si>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</si>
  <si>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</si>
  <si>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</si>
  <si>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</si>
  <si>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</si>
  <si>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</si>
  <si>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</si>
  <si>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</si>
  <si>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</si>
  <si>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</si>
  <si>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</si>
  <si>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</si>
  <si>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</si>
  <si>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</si>
  <si>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</si>
  <si>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</si>
  <si>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</si>
  <si>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</si>
  <si>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</si>
  <si>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</si>
  <si>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</si>
  <si>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</si>
  <si>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</si>
  <si>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</si>
  <si>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</si>
  <si>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</si>
  <si>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</si>
  <si>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</si>
  <si>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</si>
  <si>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</si>
  <si>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</si>
  <si>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</si>
  <si>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</si>
  <si>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</si>
  <si>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</si>
  <si>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</si>
  <si>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</si>
  <si>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</si>
  <si>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</si>
  <si>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</si>
  <si>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</si>
  <si>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</si>
  <si>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</si>
  <si>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</si>
  <si>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</si>
  <si>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</si>
  <si>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</si>
  <si>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</si>
  <si>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</si>
  <si>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</si>
  <si>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</si>
  <si>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</si>
  <si>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</si>
  <si>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</si>
  <si>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</si>
  <si>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</si>
  <si>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</si>
  <si>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</si>
  <si>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</si>
  <si>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</si>
  <si>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</si>
  <si>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</si>
  <si>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</si>
  <si>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</si>
  <si>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</si>
  <si>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</si>
  <si>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</si>
  <si>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</si>
  <si>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</si>
  <si>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</si>
  <si>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</si>
  <si>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</si>
  <si>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</si>
  <si>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</si>
  <si>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</si>
  <si>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</si>
  <si>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</si>
  <si>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</si>
  <si>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</si>
  <si>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</si>
  <si>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</si>
  <si>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</si>
  <si>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</si>
  <si>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</si>
  <si>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</si>
  <si>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</si>
  <si>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</si>
  <si>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</si>
  <si>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</si>
  <si>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</si>
  <si>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</si>
  <si>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</si>
  <si>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</si>
  <si>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</si>
  <si>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</si>
  <si>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</si>
  <si>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</si>
  <si>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</si>
  <si>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</si>
  <si>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</si>
  <si>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</si>
  <si>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</si>
  <si>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</si>
  <si>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</si>
  <si>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</si>
  <si>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</si>
  <si>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</si>
  <si>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</si>
  <si>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</si>
  <si>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</si>
  <si>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</si>
  <si>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</si>
  <si>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</si>
  <si>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</si>
  <si>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</si>
  <si>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</si>
  <si>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</si>
  <si>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</si>
  <si>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</si>
  <si>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</si>
  <si>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</si>
  <si>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</si>
  <si>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</si>
  <si>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</si>
  <si>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</si>
  <si>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</si>
  <si>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</si>
  <si>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</si>
  <si>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</si>
  <si>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</si>
  <si>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</si>
  <si>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</si>
  <si>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</si>
  <si>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</si>
  <si>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</si>
  <si>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</si>
  <si>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</si>
  <si>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</si>
  <si>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</si>
  <si>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</si>
  <si>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</si>
  <si>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</si>
  <si>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</si>
  <si>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</si>
  <si>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</si>
  <si>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</si>
  <si>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</si>
  <si>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</si>
  <si>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</si>
  <si>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</si>
  <si>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</si>
  <si>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</si>
  <si>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</si>
  <si>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</si>
  <si>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</si>
  <si>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</si>
  <si>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</si>
  <si>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</si>
  <si>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</si>
  <si>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</si>
  <si>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</si>
  <si>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</si>
  <si>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</si>
  <si>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</si>
  <si>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</si>
  <si>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</si>
  <si>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</si>
  <si>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</si>
  <si>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</si>
  <si>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</si>
  <si>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</si>
  <si>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</si>
  <si>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</si>
  <si>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</si>
  <si>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</si>
  <si>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</si>
  <si>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</si>
  <si>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</si>
  <si>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</si>
  <si>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</si>
  <si>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</si>
  <si>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</si>
  <si>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</si>
  <si>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</si>
  <si>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</si>
  <si>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</si>
  <si>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</si>
  <si>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</si>
  <si>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</si>
  <si>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</si>
  <si>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</si>
  <si>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</si>
  <si>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</si>
  <si>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</si>
  <si>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</si>
  <si>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</si>
  <si>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</si>
  <si>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</si>
  <si>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</si>
  <si>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</si>
  <si>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</si>
  <si>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</si>
  <si>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</si>
  <si>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</si>
  <si>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</si>
  <si>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</si>
  <si>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</si>
  <si>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</si>
  <si>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</si>
  <si>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</si>
  <si>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</si>
  <si>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</si>
  <si>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</si>
  <si>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</si>
  <si>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</si>
  <si>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</si>
  <si>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</si>
  <si>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</si>
  <si>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</si>
  <si>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</si>
  <si>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</si>
  <si>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</si>
  <si>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</si>
  <si>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</si>
  <si>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</si>
  <si>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</si>
  <si>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</si>
  <si>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</si>
  <si>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</si>
  <si>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</si>
  <si>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</si>
  <si>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</si>
  <si>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</si>
  <si>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</si>
  <si>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</si>
  <si>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</si>
  <si>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</si>
  <si>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</si>
  <si>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</si>
  <si>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</si>
  <si>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</si>
  <si>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</si>
  <si>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</si>
  <si>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</si>
  <si>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</si>
  <si>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</si>
  <si>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</si>
  <si>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</si>
  <si>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</si>
  <si>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</si>
  <si>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</si>
  <si>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</si>
  <si>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</si>
  <si>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</si>
  <si>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</si>
  <si>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</si>
  <si>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</si>
  <si>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</si>
  <si>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</si>
  <si>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</si>
  <si>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</si>
  <si>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</si>
  <si>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</si>
  <si>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</si>
  <si>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</si>
  <si>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</si>
  <si>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</si>
  <si>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</si>
  <si>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</si>
  <si>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</si>
  <si>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</si>
  <si>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</si>
  <si>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</si>
  <si>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</si>
  <si>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</si>
  <si>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</si>
  <si>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</si>
  <si>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</si>
  <si>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</si>
  <si>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</si>
  <si>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</si>
  <si>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</si>
  <si>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</si>
  <si>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</si>
  <si>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</si>
  <si>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</si>
  <si>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</si>
  <si>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</si>
  <si>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</si>
  <si>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</si>
  <si>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</si>
  <si>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</si>
  <si>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</si>
  <si>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</si>
  <si>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</si>
  <si>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</si>
  <si>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</si>
  <si>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</si>
  <si>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</si>
  <si>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</si>
  <si>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</si>
  <si>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</si>
  <si>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</si>
  <si>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</si>
  <si>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</si>
  <si>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</si>
  <si>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</si>
  <si>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</si>
  <si>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</si>
  <si>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</si>
  <si>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</si>
  <si>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</si>
  <si>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</si>
  <si>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</si>
  <si>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</si>
  <si>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</si>
  <si>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</si>
  <si>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</si>
  <si>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</si>
  <si>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</si>
  <si>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</si>
  <si>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</si>
  <si>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</si>
  <si>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</si>
  <si>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</si>
  <si>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</si>
  <si>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</si>
  <si>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</si>
  <si>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</si>
  <si>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</si>
  <si>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</si>
  <si>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</si>
  <si>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</si>
  <si>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</si>
  <si>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</si>
  <si>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</si>
  <si>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</si>
  <si>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</si>
  <si>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</si>
  <si>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</si>
  <si>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</si>
  <si>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</si>
  <si>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</si>
  <si>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</si>
  <si>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</si>
  <si>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</si>
  <si>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</si>
  <si>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</si>
  <si>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</si>
  <si>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</si>
  <si>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</si>
  <si>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</si>
  <si>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</si>
  <si>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</si>
  <si>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</si>
  <si>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</si>
  <si>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</si>
  <si>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</si>
  <si>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</si>
  <si>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</si>
  <si>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</si>
  <si>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</si>
  <si>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</si>
  <si>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</si>
  <si>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</si>
  <si>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</si>
  <si>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</si>
  <si>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</si>
  <si>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</si>
  <si>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</si>
  <si>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</si>
  <si>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</si>
  <si>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</si>
  <si>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</si>
  <si>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</si>
  <si>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</si>
  <si>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</si>
  <si>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</si>
  <si>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</si>
  <si>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</si>
  <si>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</si>
  <si>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</si>
  <si>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</si>
  <si>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</si>
  <si>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</si>
  <si>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</si>
  <si>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</si>
  <si>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</si>
  <si>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</si>
  <si>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</si>
  <si>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</si>
  <si>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</si>
  <si>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</si>
  <si>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</si>
  <si>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</si>
  <si>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</si>
  <si>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</si>
  <si>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</si>
  <si>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</si>
  <si>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</si>
  <si>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</si>
  <si>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</si>
  <si>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</si>
  <si>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</si>
  <si>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</si>
  <si>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</si>
  <si>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</si>
  <si>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</si>
  <si>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</si>
  <si>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</si>
  <si>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</si>
  <si>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</si>
  <si>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</si>
  <si>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</si>
  <si>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</si>
  <si>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</si>
  <si>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</si>
  <si>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</si>
  <si>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</si>
  <si>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</si>
  <si>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</si>
  <si>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</si>
  <si>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</si>
  <si>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</si>
  <si>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</si>
  <si>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</si>
  <si>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</si>
  <si>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</si>
  <si>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</si>
  <si>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</si>
  <si>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</si>
  <si>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</si>
  <si>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</si>
  <si>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</si>
  <si>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</si>
  <si>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</si>
  <si>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</si>
  <si>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</si>
  <si>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</si>
  <si>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</si>
  <si>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</si>
  <si>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</si>
  <si>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</si>
  <si>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</si>
  <si>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</si>
  <si>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</si>
  <si>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</si>
  <si>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</si>
  <si>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</si>
  <si>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</si>
  <si>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</si>
  <si>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</si>
  <si>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</si>
  <si>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</si>
  <si>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</si>
  <si>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</si>
  <si>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</si>
  <si>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</si>
  <si>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</si>
  <si>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</si>
  <si>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</si>
  <si>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</si>
  <si>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</si>
  <si>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</si>
  <si>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</si>
  <si>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</si>
  <si>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</si>
  <si>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</si>
  <si>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</si>
  <si>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</si>
  <si>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</si>
  <si>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</si>
  <si>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</si>
  <si>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</si>
  <si>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</si>
  <si>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</si>
  <si>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</si>
  <si>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</si>
  <si>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</si>
  <si>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</si>
  <si>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</si>
  <si>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</si>
  <si>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</si>
  <si>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</si>
  <si>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</si>
  <si>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</si>
  <si>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</si>
  <si>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</si>
  <si>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</si>
  <si>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</si>
  <si>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</si>
  <si>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</si>
  <si>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</si>
  <si>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</si>
  <si>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</si>
  <si>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</si>
  <si>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</si>
  <si>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</si>
  <si>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</si>
  <si>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</si>
  <si>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</si>
  <si>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</si>
  <si>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</si>
  <si>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</si>
  <si>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</si>
  <si>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</si>
  <si>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</si>
  <si>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</si>
  <si>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</si>
  <si>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</si>
  <si>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</si>
  <si>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</si>
  <si>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</si>
  <si>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</si>
  <si>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</si>
  <si>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</si>
  <si>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</si>
  <si>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</si>
  <si>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</si>
  <si>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</si>
  <si>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</si>
  <si>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</si>
  <si>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</si>
  <si>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</si>
  <si>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</si>
  <si>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</si>
  <si>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</si>
  <si>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</si>
  <si>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</si>
  <si>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</si>
  <si>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</si>
  <si>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</si>
  <si>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</si>
  <si>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</si>
  <si>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</si>
  <si>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</si>
  <si>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</si>
  <si>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</si>
  <si>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</si>
  <si>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</si>
  <si>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</si>
  <si>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</si>
  <si>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</si>
  <si>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</si>
  <si>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</si>
  <si>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</si>
  <si>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</si>
  <si>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</si>
  <si>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</si>
  <si>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</si>
  <si>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</si>
  <si>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</si>
  <si>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</si>
  <si>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</si>
  <si>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</si>
  <si>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</si>
  <si>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</si>
  <si>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</si>
  <si>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</si>
  <si>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</si>
  <si>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</si>
  <si>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</si>
  <si>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</si>
  <si>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</si>
  <si>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</si>
  <si>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</si>
  <si>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</si>
  <si>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</si>
  <si>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</si>
  <si>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</si>
  <si>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</si>
  <si>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</si>
  <si>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</si>
  <si>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</si>
  <si>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</si>
  <si>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</si>
  <si>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</si>
  <si>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</si>
  <si>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</si>
  <si>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</si>
  <si>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</si>
  <si>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</si>
  <si>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</si>
  <si>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</si>
  <si>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</si>
  <si>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</si>
  <si>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</si>
  <si>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</si>
  <si>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</si>
  <si>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</si>
  <si>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</si>
  <si>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</si>
  <si>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</si>
  <si>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</si>
  <si>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</si>
  <si>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</si>
  <si>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</si>
  <si>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</si>
  <si>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</si>
  <si>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</si>
  <si>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</si>
  <si>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</si>
  <si>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</si>
  <si>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</si>
  <si>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</si>
  <si>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</si>
  <si>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</si>
  <si>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</si>
  <si>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</si>
  <si>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</si>
  <si>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</si>
  <si>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</si>
  <si>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</si>
  <si>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</si>
  <si>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</si>
  <si>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</si>
  <si>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</si>
  <si>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</si>
  <si>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</si>
  <si>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</si>
  <si>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</si>
  <si>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</si>
  <si>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</si>
  <si>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</si>
  <si>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</si>
  <si>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</si>
  <si>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</si>
  <si>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</si>
  <si>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</si>
  <si>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</si>
  <si>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</si>
  <si>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</si>
  <si>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</si>
  <si>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</si>
  <si>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</si>
  <si>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</si>
  <si>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</si>
  <si>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</si>
  <si>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</si>
  <si>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</si>
  <si>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</si>
  <si>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</si>
  <si>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</si>
  <si>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</si>
  <si>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</si>
  <si>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</si>
  <si>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</si>
  <si>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</si>
  <si>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</si>
  <si>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</si>
  <si>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</si>
  <si>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</si>
  <si>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</si>
  <si>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</si>
  <si>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</si>
  <si>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</si>
  <si>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</si>
  <si>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</si>
  <si>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</si>
  <si>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</si>
  <si>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</si>
  <si>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</si>
  <si>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</si>
  <si>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</si>
  <si>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</si>
  <si>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</si>
  <si>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</si>
  <si>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</si>
  <si>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</si>
  <si>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</si>
  <si>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</si>
  <si>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</si>
  <si>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</si>
  <si>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</si>
  <si>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</si>
  <si>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</si>
  <si>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</si>
  <si>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</si>
  <si>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</si>
  <si>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</si>
  <si>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</si>
  <si>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</si>
  <si>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</si>
  <si>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</si>
  <si>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</si>
  <si>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</si>
  <si>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</si>
  <si>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</si>
  <si>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</si>
  <si>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</si>
  <si>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</si>
  <si>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</si>
  <si>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</si>
  <si>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</si>
  <si>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</si>
  <si>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</si>
  <si>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</si>
  <si>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</si>
  <si>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</si>
  <si>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</si>
  <si>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</si>
  <si>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</si>
  <si>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</si>
  <si>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</si>
  <si>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</si>
  <si>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</si>
  <si>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</si>
  <si>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</si>
  <si>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</si>
  <si>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</si>
  <si>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</si>
  <si>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</si>
  <si>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</si>
  <si>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</si>
  <si>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</si>
  <si>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</si>
  <si>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</si>
  <si>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</si>
  <si>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</si>
  <si>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</si>
  <si>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</si>
  <si>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</si>
  <si>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</si>
  <si>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</si>
  <si>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</si>
  <si>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</si>
  <si>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</si>
  <si>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</si>
  <si>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</si>
  <si>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</si>
  <si>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</si>
  <si>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</si>
  <si>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</si>
  <si>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</si>
  <si>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</si>
  <si>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</si>
  <si>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</si>
  <si>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</si>
  <si>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</si>
  <si>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</si>
  <si>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</si>
  <si>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</si>
  <si>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</si>
  <si>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</si>
  <si>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</si>
  <si>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</si>
  <si>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</si>
  <si>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</si>
  <si>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</si>
  <si>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</si>
  <si>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</si>
  <si>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</si>
  <si>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</si>
  <si>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</si>
  <si>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</si>
  <si>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</si>
  <si>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</si>
  <si>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</si>
  <si>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</si>
  <si>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</si>
  <si>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</si>
  <si>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</si>
  <si>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</si>
  <si>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</si>
  <si>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</si>
  <si>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</si>
  <si>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</si>
  <si>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</si>
  <si>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</si>
  <si>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</si>
  <si>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</si>
  <si>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</si>
  <si>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</si>
  <si>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</si>
  <si>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</si>
  <si>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</si>
  <si>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</si>
  <si>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</si>
  <si>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</si>
  <si>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</si>
  <si>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</si>
  <si>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</si>
  <si>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</si>
  <si>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</si>
  <si>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</si>
  <si>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</si>
  <si>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</si>
  <si>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</si>
  <si>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</si>
  <si>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</si>
  <si>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</si>
  <si>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</si>
  <si>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</si>
  <si>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</si>
  <si>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</si>
  <si>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</si>
  <si>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</si>
  <si>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</si>
  <si>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</si>
  <si>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</si>
  <si>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</si>
  <si>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</si>
  <si>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</si>
  <si>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</si>
  <si>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</si>
  <si>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</si>
  <si>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</si>
  <si>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</si>
  <si>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</si>
  <si>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</si>
  <si>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</si>
  <si>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</si>
  <si>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</si>
  <si>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</si>
  <si>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</si>
  <si>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</si>
  <si>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</si>
  <si>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</si>
  <si>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</si>
  <si>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</si>
  <si>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</si>
  <si>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</si>
  <si>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</si>
  <si>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</si>
  <si>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</si>
  <si>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</si>
  <si>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</si>
  <si>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</si>
  <si>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</si>
  <si>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</si>
  <si>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</si>
  <si>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</si>
  <si>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</si>
  <si>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</si>
  <si>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</si>
  <si>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</si>
  <si>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</si>
  <si>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</si>
  <si>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</si>
  <si>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</si>
  <si>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</si>
  <si>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</si>
  <si>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</si>
  <si>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</si>
  <si>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</si>
  <si>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</si>
  <si>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</si>
  <si>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</si>
  <si>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</si>
  <si>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</si>
  <si>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</si>
  <si>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</si>
  <si>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</si>
  <si>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</si>
  <si>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</si>
  <si>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</si>
  <si>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</si>
  <si>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</si>
  <si>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</si>
  <si>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</si>
  <si>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</si>
  <si>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</si>
  <si>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</si>
  <si>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</si>
  <si>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</si>
  <si>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</si>
  <si>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</si>
  <si>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</si>
  <si>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</si>
  <si>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</si>
  <si>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</si>
  <si>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</si>
  <si>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</si>
  <si>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</si>
  <si>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</si>
  <si>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</si>
  <si>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</si>
  <si>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</si>
  <si>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</si>
  <si>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</si>
  <si>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</si>
  <si>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</si>
  <si>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</si>
  <si>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</si>
  <si>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</si>
  <si>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</si>
  <si>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</si>
  <si>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</si>
  <si>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</si>
  <si>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</si>
  <si>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</si>
  <si>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</si>
  <si>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</si>
  <si>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</si>
  <si>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</si>
  <si>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</si>
  <si>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</si>
  <si>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</si>
  <si>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</si>
  <si>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</si>
  <si>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</si>
  <si>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</si>
  <si>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</si>
  <si>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</si>
  <si>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</si>
  <si>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</si>
  <si>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</si>
  <si>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</si>
  <si>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</si>
  <si>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</si>
  <si>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</si>
  <si>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</si>
  <si>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</si>
  <si>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</si>
  <si>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</si>
  <si>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</si>
  <si>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</si>
  <si>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</si>
  <si>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</si>
  <si>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</si>
  <si>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</si>
  <si>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</si>
  <si>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</si>
  <si>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</si>
  <si>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</si>
  <si>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</si>
  <si>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</si>
  <si>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</si>
  <si>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</si>
  <si>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</si>
  <si>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</si>
  <si>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</si>
  <si>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</si>
  <si>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</si>
  <si>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</si>
  <si>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</si>
  <si>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</si>
  <si>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</si>
  <si>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</si>
  <si>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</si>
  <si>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</si>
  <si>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</si>
  <si>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</si>
  <si>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</si>
  <si>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</si>
  <si>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</si>
  <si>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</si>
  <si>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</si>
  <si>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</si>
  <si>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</si>
  <si>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</si>
  <si>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</si>
  <si>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</si>
  <si>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</si>
  <si>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</si>
  <si>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</si>
  <si>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</si>
  <si>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</si>
  <si>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</si>
  <si>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</si>
  <si>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</si>
  <si>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</si>
  <si>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</si>
  <si>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</si>
  <si>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</si>
  <si>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</si>
  <si>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</si>
  <si>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</si>
  <si>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</si>
  <si>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</si>
  <si>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</si>
  <si>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</si>
  <si>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</si>
  <si>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</si>
  <si>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</si>
  <si>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</si>
  <si>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</si>
  <si>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</si>
  <si>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</si>
  <si>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</si>
  <si>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</si>
  <si>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</si>
  <si>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</si>
  <si>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</si>
  <si>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</si>
  <si>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</si>
  <si>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</si>
  <si>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</si>
  <si>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</si>
  <si>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</si>
  <si>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</si>
  <si>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</si>
  <si>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</si>
  <si>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</si>
  <si>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</si>
  <si>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</si>
  <si>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</si>
  <si>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</si>
  <si>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</si>
  <si>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</si>
  <si>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</si>
  <si>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</si>
  <si>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</si>
  <si>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</si>
  <si>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</si>
  <si>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</si>
  <si>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</si>
  <si>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</si>
  <si>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</si>
  <si>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</si>
  <si>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</si>
  <si>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</si>
  <si>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</si>
  <si>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</si>
  <si>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</si>
  <si>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</si>
  <si>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</si>
  <si>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</si>
  <si>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</si>
  <si>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</si>
  <si>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</si>
  <si>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</si>
  <si>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</si>
  <si>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</si>
  <si>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</si>
  <si>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</si>
  <si>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</si>
  <si>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</si>
  <si>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</si>
  <si>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</si>
  <si>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</si>
  <si>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</si>
  <si>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</si>
  <si>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</si>
  <si>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</si>
  <si>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</si>
  <si>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</si>
  <si>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</si>
  <si>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</si>
  <si>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</si>
  <si>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</si>
  <si>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</si>
  <si>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</si>
  <si>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</si>
  <si>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</si>
  <si>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</si>
  <si>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</si>
  <si>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</si>
  <si>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</si>
  <si>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</si>
  <si>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</si>
  <si>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</si>
  <si>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</si>
  <si>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</si>
  <si>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</si>
  <si>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</si>
  <si>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</si>
  <si>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</si>
  <si>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</si>
  <si>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</si>
  <si>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</si>
  <si>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</si>
  <si>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</si>
  <si>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</si>
  <si>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</si>
  <si>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</si>
  <si>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</si>
  <si>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</si>
  <si>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</si>
  <si>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</si>
  <si>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</si>
  <si>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</si>
  <si>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</si>
  <si>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</si>
  <si>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</si>
  <si>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</si>
  <si>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</si>
  <si>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</si>
  <si>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</si>
  <si>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</si>
  <si>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</si>
  <si>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</si>
  <si>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</si>
  <si>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</si>
  <si>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</si>
  <si>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</si>
  <si>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</si>
  <si>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</si>
  <si>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</si>
  <si>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</si>
  <si>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</si>
  <si>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</si>
  <si>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</si>
  <si>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</si>
  <si>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</si>
  <si>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</si>
  <si>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</si>
  <si>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</si>
  <si>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</si>
  <si>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</si>
  <si>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</si>
  <si>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</si>
  <si>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</si>
  <si>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</si>
  <si>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</si>
  <si>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</si>
  <si>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</si>
  <si>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</si>
  <si>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</si>
  <si>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</si>
  <si>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</si>
  <si>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</si>
  <si>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</si>
  <si>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</si>
  <si>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</si>
  <si>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</si>
  <si>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</si>
  <si>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</si>
  <si>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</si>
  <si>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</si>
  <si>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</si>
  <si>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</si>
  <si>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</si>
  <si>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</si>
  <si>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</si>
  <si>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</si>
  <si>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</si>
  <si>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</si>
  <si>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</si>
  <si>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</si>
  <si>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</si>
  <si>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</si>
  <si>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</si>
  <si>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</si>
  <si>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</si>
  <si>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</si>
  <si>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</si>
  <si>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</si>
  <si>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</si>
  <si>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</si>
  <si>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</si>
  <si>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</si>
  <si>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</si>
  <si>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</si>
  <si>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</si>
  <si>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</si>
  <si>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</si>
  <si>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</si>
  <si>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</si>
  <si>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</si>
  <si>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</si>
  <si>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</si>
  <si>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</si>
  <si>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</si>
  <si>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</si>
  <si>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</si>
  <si>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</si>
  <si>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</si>
  <si>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</si>
  <si>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</si>
  <si>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</si>
  <si>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</si>
  <si>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</si>
  <si>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</si>
  <si>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</si>
  <si>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</si>
  <si>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</si>
  <si>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</si>
  <si>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</si>
  <si>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</si>
  <si>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</si>
  <si>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</si>
  <si>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</si>
  <si>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</si>
  <si>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</si>
  <si>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</si>
  <si>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</si>
  <si>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</si>
  <si>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</si>
  <si>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</si>
  <si>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</si>
  <si>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</si>
  <si>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</si>
  <si>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</si>
  <si>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</si>
  <si>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</si>
  <si>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</si>
  <si>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</si>
  <si>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</si>
  <si>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</si>
  <si>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</si>
  <si>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</si>
  <si>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</si>
  <si>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</si>
  <si>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</si>
  <si>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</si>
  <si>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</si>
  <si>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</si>
  <si>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</si>
  <si>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</si>
  <si>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</si>
  <si>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</si>
  <si>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</si>
  <si>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</si>
  <si>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</si>
  <si>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</si>
  <si>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</si>
  <si>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</si>
  <si>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</si>
  <si>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</si>
  <si>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</si>
  <si>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</si>
  <si>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</si>
  <si>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</si>
  <si>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</si>
  <si>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</si>
  <si>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</si>
  <si>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</si>
  <si>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</si>
  <si>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</si>
  <si>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</si>
  <si>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</si>
  <si>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</si>
  <si>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</si>
  <si>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</si>
  <si>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</si>
  <si>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</si>
  <si>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</si>
  <si>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</si>
  <si>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</si>
  <si>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</si>
  <si>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</si>
  <si>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</si>
  <si>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</si>
  <si>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</si>
  <si>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</si>
  <si>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</si>
  <si>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</si>
  <si>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</si>
  <si>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</si>
  <si>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</si>
  <si>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</si>
  <si>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</si>
  <si>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</si>
  <si>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</si>
  <si>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</si>
  <si>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</si>
  <si>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</si>
  <si>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</si>
  <si>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</si>
  <si>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</si>
  <si>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</si>
  <si>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</si>
  <si>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</si>
  <si>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</si>
  <si>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</si>
  <si>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</si>
  <si>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</si>
  <si>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</si>
  <si>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</si>
  <si>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</si>
  <si>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</si>
  <si>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</si>
  <si>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</si>
  <si>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</si>
  <si>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</si>
  <si>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</si>
  <si>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</si>
  <si>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</si>
  <si>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</si>
  <si>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</si>
  <si>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</si>
  <si>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</si>
  <si>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</si>
  <si>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</si>
  <si>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</si>
  <si>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</si>
  <si>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</si>
  <si>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</si>
  <si>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</si>
  <si>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</si>
  <si>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</si>
  <si>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</si>
  <si>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</si>
  <si>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</si>
  <si>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</si>
  <si>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</si>
  <si>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</si>
  <si>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</si>
  <si>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</si>
  <si>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</si>
  <si>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</si>
  <si>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</si>
  <si>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</si>
  <si>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</si>
  <si>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</si>
  <si>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</si>
  <si>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</si>
  <si>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</si>
  <si>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</si>
  <si>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</si>
  <si>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</si>
  <si>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</si>
  <si>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</si>
  <si>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</si>
  <si>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</si>
  <si>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</si>
  <si>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</si>
  <si>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</si>
  <si>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</si>
  <si>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</si>
  <si>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</si>
  <si>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</si>
  <si>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</si>
  <si>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</si>
  <si>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</si>
  <si>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</si>
  <si>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</si>
  <si>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</si>
  <si>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</si>
  <si>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</si>
  <si>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</si>
  <si>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</si>
  <si>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</si>
  <si>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</si>
  <si>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</si>
  <si>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</si>
  <si>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</si>
  <si>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</si>
  <si>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</si>
  <si>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</si>
  <si>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</si>
  <si>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</si>
  <si>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</si>
  <si>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</si>
  <si>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</si>
  <si>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</si>
  <si>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</si>
  <si>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</si>
  <si>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</si>
  <si>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</si>
  <si>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</si>
  <si>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</si>
  <si>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</si>
  <si>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</si>
  <si>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</si>
  <si>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</si>
  <si>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</si>
  <si>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</si>
  <si>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</si>
  <si>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</si>
  <si>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</si>
  <si>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</si>
  <si>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</si>
  <si>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</si>
  <si>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</si>
  <si>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</si>
  <si>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</si>
  <si>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</si>
  <si>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</si>
  <si>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</si>
  <si>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</si>
  <si>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</si>
  <si>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</si>
  <si>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</si>
  <si>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</si>
  <si>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</si>
  <si>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</si>
  <si>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</si>
  <si>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</si>
  <si>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</si>
  <si>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</si>
  <si>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</si>
  <si>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</si>
  <si>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</si>
  <si>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</si>
  <si>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</si>
  <si>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</si>
  <si>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</si>
  <si>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</si>
  <si>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</si>
  <si>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</si>
  <si>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</si>
  <si>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</si>
  <si>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</si>
  <si>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</si>
  <si>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</si>
  <si>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</si>
  <si>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</si>
  <si>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</si>
  <si>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</si>
  <si>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</si>
  <si>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</si>
  <si>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</si>
  <si>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</si>
  <si>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</si>
  <si>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</si>
  <si>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</si>
  <si>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</si>
  <si>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</si>
  <si>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</si>
  <si>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</si>
  <si>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</si>
  <si>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</si>
  <si>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</si>
  <si>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</si>
  <si>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</si>
  <si>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</si>
  <si>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</si>
  <si>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</si>
  <si>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</si>
  <si>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</si>
  <si>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</si>
  <si>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</si>
  <si>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</si>
  <si>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</si>
  <si>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</si>
  <si>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</si>
  <si>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</si>
  <si>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</si>
  <si>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</si>
  <si>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</si>
  <si>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</si>
  <si>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</si>
  <si>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</si>
  <si>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</si>
  <si>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</si>
  <si>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</si>
  <si>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</si>
  <si>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</si>
  <si>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</si>
  <si>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</si>
  <si>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</si>
  <si>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</si>
  <si>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</si>
  <si>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</si>
  <si>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</si>
  <si>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</si>
  <si>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</si>
  <si>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</si>
  <si>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</si>
  <si>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</si>
  <si>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</si>
  <si>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</si>
  <si>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</si>
  <si>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</si>
  <si>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</si>
  <si>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</si>
  <si>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</si>
  <si>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</si>
  <si>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</si>
  <si>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</si>
  <si>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</si>
  <si>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</si>
  <si>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</si>
  <si>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</si>
  <si>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</si>
  <si>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</si>
  <si>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</si>
  <si>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</si>
  <si>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</si>
  <si>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</si>
  <si>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</si>
  <si>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</si>
  <si>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</si>
  <si>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</si>
  <si>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</si>
  <si>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</si>
  <si>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</si>
  <si>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</si>
  <si>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</si>
  <si>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</si>
  <si>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</si>
  <si>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</si>
  <si>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</si>
  <si>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</si>
  <si>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</si>
  <si>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</si>
  <si>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</si>
  <si>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</si>
  <si>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</si>
  <si>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</si>
  <si>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</si>
  <si>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</si>
  <si>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</si>
  <si>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</si>
  <si>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</si>
  <si>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</si>
  <si>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</si>
  <si>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</si>
  <si>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</si>
  <si>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</si>
  <si>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</si>
  <si>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</si>
  <si>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</si>
  <si>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</si>
  <si>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</si>
  <si>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</si>
  <si>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</si>
  <si>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</si>
  <si>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</si>
  <si>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</si>
  <si>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</si>
  <si>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</si>
  <si>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</si>
  <si>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</si>
  <si>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</si>
  <si>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</si>
  <si>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</si>
  <si>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</si>
  <si>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</si>
  <si>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</si>
  <si>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</si>
  <si>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</si>
  <si>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</si>
  <si>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</si>
  <si>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</si>
  <si>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</si>
  <si>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</si>
  <si>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</si>
  <si>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</si>
  <si>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</si>
  <si>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</si>
  <si>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</si>
  <si>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</si>
  <si>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</si>
  <si>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</si>
  <si>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</si>
  <si>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</si>
  <si>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</si>
  <si>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</si>
  <si>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</si>
  <si>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</si>
  <si>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</si>
  <si>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</si>
  <si>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</si>
  <si>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</si>
  <si>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</si>
  <si>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</si>
  <si>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</si>
  <si>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</si>
  <si>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</si>
  <si>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</si>
  <si>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</si>
  <si>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</si>
  <si>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</si>
  <si>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</si>
  <si>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</si>
  <si>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</si>
  <si>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</si>
  <si>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</si>
  <si>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</si>
  <si>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</si>
  <si>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</si>
  <si>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</si>
  <si>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</si>
  <si>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</si>
  <si>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</si>
  <si>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</si>
  <si>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</si>
  <si>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</si>
  <si>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</si>
  <si>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</si>
  <si>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</si>
  <si>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</si>
  <si>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</si>
  <si>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</si>
  <si>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</si>
  <si>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</si>
  <si>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</si>
  <si>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</si>
  <si>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</si>
  <si>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</si>
  <si>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</si>
  <si>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</si>
  <si>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</si>
  <si>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</si>
  <si>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</si>
  <si>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</si>
  <si>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</si>
  <si>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</si>
  <si>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</si>
  <si>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</si>
  <si>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</si>
  <si>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</si>
  <si>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</si>
  <si>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</si>
  <si>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</si>
  <si>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</si>
  <si>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</si>
  <si>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</si>
  <si>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</si>
  <si>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</si>
  <si>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</si>
  <si>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</si>
  <si>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</si>
  <si>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</si>
  <si>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</si>
  <si>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</si>
  <si>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</si>
  <si>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</si>
  <si>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</si>
  <si>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</si>
  <si>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</si>
  <si>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</si>
  <si>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</si>
  <si>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</si>
  <si>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</si>
  <si>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</si>
  <si>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</si>
  <si>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</si>
  <si>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</si>
  <si>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</si>
  <si>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</si>
  <si>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</si>
  <si>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</si>
  <si>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</si>
  <si>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</si>
  <si>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</si>
  <si>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</si>
  <si>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</si>
  <si>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</si>
  <si>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</si>
  <si>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</si>
  <si>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</si>
  <si>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</si>
  <si>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</si>
  <si>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</si>
  <si>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</si>
  <si>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</si>
  <si>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</si>
  <si>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</si>
  <si>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</si>
  <si>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</si>
  <si>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</si>
  <si>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</si>
  <si>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</si>
  <si>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</si>
  <si>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</si>
  <si>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</si>
  <si>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</si>
  <si>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</si>
  <si>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</si>
  <si>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</si>
  <si>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</si>
  <si>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</si>
  <si>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</si>
  <si>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</si>
  <si>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</si>
  <si>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</si>
  <si>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</si>
  <si>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</si>
  <si>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</si>
  <si>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</si>
  <si>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</si>
  <si>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</si>
  <si>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</si>
  <si>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</si>
  <si>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</si>
  <si>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</si>
  <si>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</si>
  <si>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</si>
  <si>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</si>
  <si>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</si>
  <si>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</si>
  <si>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</si>
  <si>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</si>
  <si>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</si>
  <si>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</si>
  <si>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</si>
  <si>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</si>
  <si>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</si>
  <si>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</si>
  <si>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</si>
  <si>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</si>
  <si>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</si>
  <si>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</si>
  <si>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</si>
  <si>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</si>
  <si>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</si>
  <si>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</si>
  <si>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</si>
  <si>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</si>
  <si>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</si>
  <si>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</si>
  <si>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</si>
  <si>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</si>
  <si>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</si>
  <si>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</si>
  <si>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</si>
  <si>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</si>
  <si>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</si>
  <si>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</si>
  <si>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</si>
  <si>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</si>
  <si>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</si>
  <si>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</si>
  <si>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</si>
  <si>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</si>
  <si>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</si>
  <si>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</si>
  <si>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</si>
  <si>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</si>
  <si>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</si>
  <si>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</si>
  <si>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</si>
  <si>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</si>
  <si>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</si>
  <si>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</si>
  <si>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</si>
  <si>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</si>
  <si>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</si>
  <si>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</si>
  <si>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</si>
  <si>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</si>
  <si>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</si>
  <si>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</si>
  <si>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</si>
  <si>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</si>
  <si>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</si>
  <si>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</si>
  <si>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</si>
  <si>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</si>
  <si>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</si>
  <si>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</si>
  <si>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</si>
  <si>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</si>
  <si>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</si>
  <si>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</si>
  <si>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</si>
  <si>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</si>
  <si>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</si>
  <si>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</si>
  <si>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</si>
  <si>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</si>
  <si>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</si>
  <si>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</si>
  <si>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</si>
  <si>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</si>
  <si>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</si>
  <si>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</si>
  <si>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</si>
  <si>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</si>
  <si>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</si>
  <si>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</si>
  <si>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</si>
  <si>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</si>
  <si>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</si>
  <si>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</si>
  <si>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</si>
  <si>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</si>
  <si>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</si>
  <si>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</si>
  <si>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</si>
  <si>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</si>
  <si>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</si>
  <si>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</si>
  <si>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</si>
  <si>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</si>
  <si>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</si>
  <si>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</si>
  <si>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</si>
  <si>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</si>
  <si>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</si>
  <si>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</si>
  <si>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</si>
  <si>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</si>
  <si>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</si>
  <si>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</si>
  <si>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</si>
  <si>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</si>
  <si>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</si>
  <si>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</si>
  <si>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</si>
  <si>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</si>
  <si>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</si>
  <si>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</si>
  <si>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</si>
  <si>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</si>
  <si>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</si>
  <si>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</si>
  <si>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</si>
  <si>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</si>
  <si>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</si>
  <si>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</si>
  <si>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</si>
  <si>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</si>
  <si>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</si>
  <si>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</si>
  <si>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</si>
  <si>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</si>
  <si>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</si>
  <si>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</si>
  <si>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</si>
  <si>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</si>
  <si>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</si>
  <si>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</si>
  <si>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</si>
  <si>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</si>
  <si>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</si>
  <si>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</si>
  <si>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</si>
  <si>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</si>
  <si>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</si>
  <si>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</si>
  <si>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</si>
  <si>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</si>
  <si>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</si>
  <si>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</si>
  <si>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</si>
  <si>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</si>
  <si>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</si>
  <si>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</si>
  <si>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</si>
  <si>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</si>
  <si>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</si>
  <si>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</si>
  <si>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</si>
  <si>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</si>
  <si>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</si>
  <si>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</si>
  <si>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</si>
  <si>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</si>
  <si>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</si>
  <si>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</si>
  <si>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</si>
  <si>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</si>
  <si>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</si>
  <si>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</si>
  <si>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</si>
  <si>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</si>
  <si>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</si>
  <si>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</si>
  <si>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</si>
  <si>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</si>
  <si>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</si>
  <si>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</si>
  <si>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</si>
  <si>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</si>
  <si>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</si>
  <si>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</si>
  <si>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</si>
  <si>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</si>
  <si>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</si>
  <si>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</si>
  <si>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</si>
  <si>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</si>
  <si>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</si>
  <si>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</si>
  <si>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</si>
  <si>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</si>
  <si>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</si>
  <si>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</si>
  <si>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</si>
  <si>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</si>
  <si>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</si>
  <si>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</si>
  <si>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</si>
  <si>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</si>
  <si>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</si>
  <si>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</si>
  <si>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</si>
  <si>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</si>
  <si>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</si>
  <si>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</si>
  <si>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</si>
  <si>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</si>
  <si>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</si>
  <si>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</si>
  <si>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</si>
  <si>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</si>
  <si>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</si>
  <si>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</si>
  <si>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</si>
  <si>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</si>
  <si>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</si>
  <si>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</si>
  <si>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</si>
  <si>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</si>
  <si>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</si>
  <si>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</si>
  <si>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</si>
  <si>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</si>
  <si>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</si>
  <si>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</si>
  <si>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</si>
  <si>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</si>
  <si>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</si>
  <si>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</si>
  <si>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</si>
  <si>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</si>
  <si>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</si>
  <si>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</si>
  <si>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</si>
  <si>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</si>
  <si>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</si>
  <si>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</si>
  <si>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</si>
  <si>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</si>
  <si>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</si>
  <si>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</si>
  <si>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</si>
  <si>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</si>
  <si>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</si>
  <si>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</si>
  <si>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</si>
  <si>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</si>
  <si>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</si>
  <si>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</si>
  <si>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</si>
  <si>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</si>
  <si>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</si>
  <si>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</si>
  <si>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</si>
  <si>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</si>
  <si>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</si>
  <si>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</si>
  <si>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</si>
  <si>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</si>
  <si>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</si>
  <si>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</si>
  <si>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</si>
  <si>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</si>
  <si>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</si>
  <si>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</si>
  <si>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</si>
  <si>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</si>
  <si>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</si>
  <si>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</si>
  <si>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</si>
  <si>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</si>
  <si>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</si>
  <si>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</si>
  <si>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</si>
  <si>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</si>
  <si>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</si>
  <si>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</si>
  <si>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</si>
  <si>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</si>
  <si>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</si>
  <si>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</si>
  <si>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</si>
  <si>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</si>
  <si>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</si>
  <si>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</si>
  <si>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</si>
  <si>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</si>
  <si>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</si>
  <si>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</si>
  <si>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</si>
  <si>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</si>
  <si>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</si>
  <si>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</si>
  <si>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</si>
  <si>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</si>
  <si>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</si>
  <si>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</si>
  <si>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</si>
  <si>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</si>
  <si>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</si>
  <si>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</si>
  <si>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</si>
  <si>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</si>
  <si>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</si>
  <si>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</si>
  <si>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</si>
  <si>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</si>
  <si>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</si>
  <si>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</si>
  <si>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</si>
  <si>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</si>
  <si>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</si>
  <si>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</si>
  <si>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</si>
  <si>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</si>
  <si>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</si>
  <si>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</si>
  <si>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</si>
  <si>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</si>
  <si>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</si>
  <si>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</si>
  <si>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</si>
  <si>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</si>
  <si>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</si>
  <si>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</si>
  <si>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</si>
  <si>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</si>
  <si>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</si>
  <si>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</si>
  <si>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</si>
  <si>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</si>
  <si>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</si>
  <si>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</si>
  <si>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</si>
  <si>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</si>
  <si>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</si>
  <si>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</si>
  <si>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</si>
  <si>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</si>
  <si>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</si>
  <si>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</si>
  <si>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</si>
  <si>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</si>
  <si>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</si>
  <si>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</si>
  <si>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</si>
  <si>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</si>
  <si>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</si>
  <si>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</si>
  <si>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</si>
  <si>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</si>
  <si>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</si>
  <si>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</si>
  <si>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</si>
  <si>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</si>
  <si>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</si>
  <si>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</si>
  <si>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</si>
  <si>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</si>
  <si>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</si>
  <si>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</si>
  <si>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</si>
  <si>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</si>
  <si>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</si>
  <si>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</si>
  <si>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</si>
  <si>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</si>
  <si>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</si>
  <si>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</si>
  <si>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</si>
  <si>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</si>
  <si>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</si>
  <si>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</si>
  <si>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</si>
  <si>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</si>
  <si>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</si>
  <si>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</si>
  <si>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</si>
  <si>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</si>
  <si>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</si>
  <si>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</si>
  <si>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</si>
  <si>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</si>
  <si>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</si>
  <si>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</si>
  <si>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</si>
  <si>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</si>
  <si>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</si>
  <si>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</si>
  <si>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</si>
  <si>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</si>
  <si>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</si>
  <si>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</si>
  <si>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</si>
  <si>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</si>
  <si>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</si>
  <si>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</si>
  <si>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</si>
  <si>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</si>
  <si>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</si>
  <si>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</si>
  <si>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</si>
  <si>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</si>
  <si>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</si>
  <si>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</si>
  <si>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</si>
  <si>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</si>
  <si>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</si>
  <si>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</si>
  <si>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</si>
  <si>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</si>
  <si>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</si>
  <si>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</si>
  <si>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</si>
  <si>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</si>
  <si>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</si>
  <si>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</si>
  <si>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</si>
  <si>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</si>
  <si>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</si>
  <si>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</si>
  <si>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</si>
  <si>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</si>
  <si>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</si>
  <si>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</si>
  <si>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</si>
  <si>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</si>
  <si>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</si>
  <si>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</si>
  <si>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</si>
  <si>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</si>
  <si>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</si>
  <si>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</si>
  <si>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</si>
  <si>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</si>
  <si>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</si>
  <si>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</si>
  <si>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</si>
  <si>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</si>
  <si>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</si>
  <si>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</si>
  <si>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</si>
  <si>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</si>
  <si>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</si>
  <si>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</si>
  <si>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</si>
  <si>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</si>
  <si>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</si>
  <si>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</si>
  <si>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</si>
  <si>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</si>
  <si>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</si>
  <si>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</si>
  <si>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</si>
  <si>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</si>
  <si>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</si>
  <si>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</si>
  <si>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</si>
  <si>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</si>
  <si>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</si>
  <si>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</si>
  <si>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</si>
  <si>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</si>
  <si>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</si>
  <si>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</si>
  <si>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</si>
  <si>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</si>
  <si>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</si>
  <si>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</si>
  <si>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</si>
  <si>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</si>
  <si>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</si>
  <si>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</si>
  <si>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</si>
  <si>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</si>
  <si>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</si>
  <si>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</si>
  <si>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</si>
  <si>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</si>
  <si>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</si>
  <si>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</si>
  <si>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</si>
  <si>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</si>
  <si>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</si>
  <si>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</si>
  <si>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</si>
  <si>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</si>
  <si>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</si>
  <si>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</si>
  <si>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</si>
  <si>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</si>
  <si>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</si>
  <si>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</si>
  <si>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</si>
  <si>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</si>
  <si>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</si>
  <si>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</si>
  <si>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</si>
  <si>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</si>
  <si>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</si>
  <si>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</si>
  <si>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</si>
  <si>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</si>
  <si>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</si>
  <si>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</si>
  <si>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</si>
  <si>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</si>
  <si>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</si>
  <si>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</si>
  <si>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</si>
  <si>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</si>
  <si>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</si>
  <si>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</si>
  <si>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</si>
  <si>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</si>
  <si>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</si>
  <si>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</si>
  <si>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</si>
  <si>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</si>
  <si>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</si>
  <si>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</si>
  <si>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</si>
  <si>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</si>
  <si>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</si>
  <si>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</si>
  <si>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</si>
  <si>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</si>
  <si>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</si>
  <si>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</si>
  <si>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</si>
  <si>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</si>
  <si>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</si>
  <si>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</si>
  <si>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</si>
  <si>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</si>
  <si>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</si>
  <si>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</si>
  <si>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</si>
  <si>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</si>
  <si>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</si>
  <si>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</si>
  <si>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</si>
  <si>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</si>
  <si>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</si>
  <si>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</si>
  <si>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</si>
  <si>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</si>
  <si>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</si>
  <si>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</si>
  <si>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</si>
  <si>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</si>
  <si>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</si>
  <si>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</si>
  <si>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</si>
  <si>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</si>
  <si>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</si>
  <si>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</si>
  <si>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</si>
  <si>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</si>
  <si>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</si>
  <si>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</si>
  <si>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</si>
  <si>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</si>
  <si>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</si>
  <si>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</si>
  <si>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</si>
  <si>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</si>
  <si>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</si>
  <si>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</si>
  <si>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</si>
  <si>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</si>
  <si>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</si>
  <si>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</si>
  <si>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</si>
  <si>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</si>
  <si>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</si>
  <si>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</si>
  <si>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</si>
  <si>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</si>
  <si>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</si>
  <si>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</si>
  <si>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</si>
  <si>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</si>
  <si>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</si>
  <si>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</si>
  <si>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</si>
  <si>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</si>
  <si>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</si>
  <si>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</si>
  <si>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</si>
  <si>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</si>
  <si>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</si>
  <si>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</si>
  <si>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</si>
  <si>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</si>
  <si>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</si>
  <si>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</si>
  <si>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</si>
  <si>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</si>
  <si>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</si>
  <si>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</si>
  <si>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</si>
  <si>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</si>
  <si>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</si>
  <si>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</si>
  <si>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</si>
  <si>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</si>
  <si>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</si>
  <si>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</si>
  <si>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</si>
  <si>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</si>
  <si>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</si>
  <si>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</si>
  <si>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</si>
  <si>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</si>
  <si>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</si>
  <si>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</si>
  <si>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</si>
  <si>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</si>
  <si>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</si>
  <si>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</si>
  <si>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</si>
  <si>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</si>
  <si>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</si>
  <si>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</si>
  <si>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</si>
  <si>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</si>
  <si>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</si>
  <si>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</si>
  <si>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</si>
  <si>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</si>
  <si>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</si>
  <si>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</si>
  <si>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</si>
  <si>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</si>
  <si>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</si>
  <si>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</si>
  <si>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</si>
  <si>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</si>
  <si>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</si>
  <si>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</si>
  <si>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</si>
  <si>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</si>
  <si>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</si>
  <si>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</si>
  <si>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</si>
  <si>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</si>
  <si>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</si>
  <si>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</si>
  <si>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</si>
  <si>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</si>
  <si>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</si>
  <si>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</si>
  <si>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</si>
  <si>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</si>
  <si>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</si>
  <si>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</si>
  <si>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</si>
  <si>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</si>
  <si>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</si>
  <si>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</si>
  <si>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</si>
  <si>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</si>
  <si>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</si>
  <si>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</si>
  <si>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</si>
  <si>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</si>
  <si>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</si>
  <si>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</si>
  <si>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</si>
  <si>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</si>
  <si>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</si>
  <si>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</si>
  <si>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</si>
  <si>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</si>
  <si>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</si>
  <si>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</si>
  <si>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</si>
  <si>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</si>
  <si>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</si>
  <si>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</si>
  <si>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</si>
  <si>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</si>
  <si>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</si>
  <si>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</si>
  <si>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</si>
  <si>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</si>
  <si>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</si>
  <si>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</si>
  <si>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</si>
  <si>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</si>
  <si>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</si>
  <si>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</si>
  <si>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</si>
  <si>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</si>
  <si>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</si>
  <si>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</si>
  <si>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</si>
  <si>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</si>
  <si>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</si>
  <si>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</si>
  <si>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</si>
  <si>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</si>
  <si>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</si>
  <si>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</si>
  <si>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</si>
  <si>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</si>
  <si>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</si>
  <si>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</si>
  <si>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</si>
  <si>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</si>
  <si>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</si>
  <si>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</si>
  <si>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</si>
  <si>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</si>
  <si>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</si>
  <si>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</si>
  <si>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</si>
  <si>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</si>
  <si>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</si>
  <si>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</si>
  <si>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</si>
  <si>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</si>
  <si>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</si>
  <si>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</si>
  <si>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</si>
  <si>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</si>
  <si>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</si>
  <si>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</si>
  <si>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</si>
  <si>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</si>
  <si>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</si>
  <si>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</si>
  <si>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</si>
  <si>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</si>
  <si>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</si>
  <si>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</si>
  <si>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</si>
  <si>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</si>
  <si>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</si>
  <si>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</si>
  <si>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</si>
  <si>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</si>
  <si>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</si>
  <si>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</si>
  <si>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</si>
  <si>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</si>
  <si>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</si>
  <si>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</si>
  <si>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</si>
  <si>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</si>
  <si>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</si>
  <si>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</si>
  <si>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</si>
  <si>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</si>
  <si>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</si>
  <si>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</si>
  <si>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</si>
  <si>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</si>
  <si>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</si>
  <si>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</si>
  <si>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</si>
  <si>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</si>
  <si>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</si>
  <si>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</si>
  <si>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</si>
  <si>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</si>
  <si>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</si>
  <si>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</si>
  <si>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</si>
  <si>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</si>
  <si>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</si>
  <si>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</si>
  <si>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</si>
  <si>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</si>
  <si>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</si>
  <si>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</si>
  <si>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</si>
  <si>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</si>
  <si>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</si>
  <si>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</si>
  <si>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</si>
  <si>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</si>
  <si>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</si>
  <si>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</si>
  <si>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</si>
  <si>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</si>
  <si>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</si>
  <si>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</si>
  <si>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</si>
  <si>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</si>
  <si>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</si>
  <si>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</si>
  <si>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</si>
  <si>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</si>
  <si>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</si>
  <si>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</si>
  <si>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</si>
  <si>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</si>
  <si>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</si>
  <si>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</si>
  <si>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</si>
  <si>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</si>
  <si>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</si>
  <si>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</si>
  <si>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</si>
  <si>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</si>
  <si>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</si>
  <si>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</si>
  <si>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</si>
  <si>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</si>
  <si>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</si>
  <si>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</si>
  <si>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</si>
  <si>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</si>
  <si>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</si>
  <si>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</si>
  <si>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</si>
  <si>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</si>
  <si>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</si>
  <si>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</si>
  <si>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</si>
  <si>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</si>
  <si>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</si>
  <si>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</si>
  <si>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</si>
  <si>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</si>
  <si>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</si>
  <si>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</si>
  <si>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</si>
  <si>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</si>
  <si>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</si>
  <si>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</si>
  <si>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</si>
  <si>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</si>
  <si>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</si>
  <si>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</si>
  <si>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</si>
  <si>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</si>
  <si>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</si>
  <si>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</si>
  <si>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</si>
  <si>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</si>
  <si>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</si>
  <si>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</si>
  <si>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</si>
  <si>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</si>
  <si>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</si>
  <si>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</si>
  <si>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</si>
  <si>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</si>
  <si>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</si>
  <si>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</si>
  <si>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</si>
  <si>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</si>
  <si>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</si>
  <si>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</si>
  <si>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</si>
  <si>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</si>
  <si>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</si>
  <si>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</si>
  <si>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</si>
  <si>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</si>
  <si>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</si>
  <si>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</si>
  <si>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</si>
  <si>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</si>
  <si>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</si>
  <si>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</si>
  <si>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</si>
  <si>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</si>
  <si>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</si>
  <si>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</si>
  <si>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</si>
  <si>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</si>
  <si>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</si>
  <si>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</si>
  <si>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</si>
  <si>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</si>
  <si>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</si>
  <si>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</si>
  <si>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</si>
  <si>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</si>
  <si>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</si>
  <si>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</si>
  <si>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</si>
  <si>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</si>
  <si>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</si>
  <si>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</si>
  <si>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</si>
  <si>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</si>
  <si>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</si>
  <si>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</si>
  <si>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</si>
  <si>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</si>
  <si>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</si>
  <si>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</si>
  <si>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</si>
  <si>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</si>
  <si>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</si>
  <si>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</si>
  <si>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</si>
  <si>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</si>
  <si>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</si>
  <si>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</si>
  <si>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</si>
  <si>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</si>
  <si>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</si>
  <si>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</si>
  <si>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</si>
  <si>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</si>
  <si>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</si>
  <si>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</si>
  <si>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</si>
  <si>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</si>
  <si>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</si>
  <si>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</si>
  <si>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</si>
  <si>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</si>
  <si>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</si>
  <si>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</si>
  <si>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</si>
  <si>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</si>
  <si>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</si>
  <si>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</si>
  <si>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</si>
  <si>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</si>
  <si>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</si>
  <si>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</si>
  <si>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</si>
  <si>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</si>
  <si>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</si>
  <si>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</si>
  <si>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</si>
  <si>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</si>
  <si>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</si>
  <si>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</si>
  <si>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</si>
  <si>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</si>
  <si>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</si>
  <si>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</si>
  <si>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</si>
  <si>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</si>
  <si>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</si>
  <si>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</si>
  <si>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</si>
  <si>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</si>
  <si>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</si>
  <si>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</si>
  <si>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</si>
  <si>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</si>
  <si>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</si>
  <si>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</si>
  <si>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</si>
  <si>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</si>
  <si>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</si>
  <si>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</si>
  <si>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</si>
  <si>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</si>
  <si>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</si>
  <si>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</si>
  <si>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</si>
  <si>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</si>
  <si>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</si>
  <si>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</si>
  <si>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</si>
  <si>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</si>
  <si>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</si>
  <si>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</si>
  <si>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</si>
  <si>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</si>
  <si>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</si>
  <si>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</si>
  <si>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</si>
  <si>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</si>
  <si>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</si>
  <si>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</si>
  <si>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</si>
  <si>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</si>
  <si>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</si>
  <si>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</si>
  <si>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</si>
  <si>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</si>
  <si>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</si>
  <si>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</si>
  <si>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</si>
  <si>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</si>
  <si>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</si>
  <si>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</si>
  <si>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</si>
  <si>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</si>
  <si>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</si>
  <si>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</si>
  <si>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</si>
  <si>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</si>
  <si>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</si>
  <si>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</si>
  <si>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</si>
  <si>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</si>
  <si>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</si>
  <si>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</si>
  <si>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</si>
  <si>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</si>
  <si>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</si>
  <si>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</si>
  <si>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</si>
  <si>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</si>
  <si>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</si>
  <si>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</si>
  <si>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</si>
  <si>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</si>
  <si>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</si>
  <si>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</si>
  <si>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</si>
  <si>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</si>
  <si>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</si>
  <si>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</si>
  <si>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</si>
  <si>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</si>
  <si>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</si>
  <si>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</si>
  <si>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</si>
  <si>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</si>
  <si>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</si>
  <si>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</si>
  <si>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</si>
  <si>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</si>
  <si>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</si>
  <si>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</si>
  <si>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</si>
  <si>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</si>
  <si>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</si>
  <si>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</si>
  <si>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</si>
  <si>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</si>
  <si>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</si>
  <si>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</si>
  <si>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</si>
  <si>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</si>
  <si>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</si>
  <si>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</si>
  <si>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</si>
  <si>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</si>
  <si>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</si>
  <si>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</si>
  <si>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</si>
  <si>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</si>
  <si>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</si>
  <si>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</si>
  <si>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</si>
  <si>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</si>
  <si>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</si>
  <si>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</si>
  <si>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</si>
  <si>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</si>
  <si>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</si>
  <si>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</si>
  <si>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</si>
  <si>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</si>
  <si>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</si>
  <si>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</si>
  <si>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</si>
  <si>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</si>
  <si>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</si>
  <si>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</si>
  <si>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</si>
  <si>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</si>
  <si>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</si>
  <si>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</si>
  <si>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</si>
  <si>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</si>
  <si>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</si>
  <si>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</si>
  <si>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</si>
  <si>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</si>
  <si>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</si>
  <si>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</si>
  <si>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</si>
  <si>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</si>
  <si>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</si>
  <si>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</si>
  <si>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</si>
  <si>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</si>
  <si>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</si>
  <si>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</si>
  <si>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</si>
  <si>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</si>
  <si>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</si>
  <si>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</si>
  <si>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</si>
  <si>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</si>
  <si>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</si>
  <si>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</si>
  <si>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</si>
  <si>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</si>
  <si>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</si>
  <si>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</si>
  <si>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</si>
  <si>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</si>
  <si>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</si>
  <si>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</si>
  <si>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</si>
  <si>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</si>
  <si>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</si>
  <si>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</si>
  <si>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</si>
  <si>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</si>
  <si>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</si>
  <si>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</si>
  <si>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</si>
  <si>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</si>
  <si>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</si>
  <si>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</si>
  <si>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</si>
  <si>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</si>
  <si>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</si>
  <si>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</si>
  <si>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</si>
  <si>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</si>
  <si>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</si>
  <si>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</si>
  <si>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</si>
  <si>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</si>
  <si>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</si>
  <si>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</si>
  <si>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</si>
  <si>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</si>
  <si>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</si>
  <si>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</si>
  <si>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</si>
  <si>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</si>
  <si>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</si>
  <si>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</si>
  <si>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</si>
  <si>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</si>
  <si>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</si>
  <si>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</si>
  <si>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</si>
  <si>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</si>
  <si>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</si>
  <si>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</si>
  <si>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</si>
  <si>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</si>
  <si>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</si>
  <si>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</si>
  <si>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</si>
  <si>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</si>
  <si>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</si>
  <si>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</si>
  <si>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</si>
  <si>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</si>
  <si>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</si>
  <si>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</si>
  <si>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</si>
  <si>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</si>
  <si>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</si>
  <si>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</si>
  <si>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</si>
  <si>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</si>
  <si>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</si>
  <si>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</si>
  <si>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</si>
  <si>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</si>
  <si>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</si>
  <si>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</si>
  <si>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</si>
  <si>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</si>
  <si>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</si>
  <si>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</si>
  <si>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</si>
  <si>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</si>
  <si>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</si>
  <si>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</si>
  <si>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</si>
  <si>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</si>
  <si>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</si>
  <si>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</si>
  <si>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</si>
  <si>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</si>
  <si>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</si>
  <si>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</si>
  <si>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</si>
  <si>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</si>
  <si>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</si>
  <si>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</si>
  <si>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</si>
  <si>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</si>
  <si>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</si>
  <si>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</si>
  <si>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</si>
  <si>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</si>
  <si>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</si>
  <si>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</si>
  <si>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</si>
  <si>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</si>
  <si>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</si>
  <si>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</si>
  <si>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</si>
  <si>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</si>
  <si>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</si>
  <si>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</si>
  <si>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</si>
  <si>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</si>
  <si>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</si>
  <si>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</si>
  <si>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</si>
  <si>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</si>
  <si>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</si>
  <si>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</si>
  <si>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</si>
  <si>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</si>
  <si>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</si>
  <si>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</si>
  <si>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</si>
  <si>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</si>
  <si>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</si>
  <si>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</si>
  <si>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</si>
  <si>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</si>
  <si>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</si>
  <si>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</si>
  <si>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</si>
  <si>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</si>
  <si>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</si>
  <si>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</si>
  <si>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</si>
  <si>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</si>
  <si>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</si>
  <si>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</si>
  <si>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</si>
  <si>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</si>
  <si>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</si>
  <si>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</si>
  <si>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</si>
  <si>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</si>
  <si>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</si>
  <si>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</si>
  <si>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</si>
  <si>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</si>
  <si>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</si>
  <si>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</si>
  <si>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</si>
  <si>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</si>
  <si>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</si>
  <si>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</si>
  <si>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</si>
  <si>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</si>
  <si>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</si>
  <si>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</si>
  <si>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</si>
  <si>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</si>
  <si>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</si>
  <si>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</si>
  <si>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</si>
  <si>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</si>
  <si>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</si>
  <si>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</si>
  <si>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</si>
  <si>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</si>
  <si>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</si>
  <si>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</si>
  <si>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</si>
  <si>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</si>
  <si>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</si>
  <si>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</si>
  <si>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</si>
  <si>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</si>
  <si>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</si>
  <si>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</si>
  <si>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</si>
  <si>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</si>
  <si>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</si>
  <si>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</si>
  <si>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</si>
  <si>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</si>
  <si>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</si>
  <si>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</si>
  <si>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</si>
  <si>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</si>
  <si>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</si>
  <si>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</si>
  <si>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</si>
  <si>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</si>
  <si>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</si>
  <si>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</si>
  <si>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</si>
  <si>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</si>
  <si>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</si>
  <si>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</si>
  <si>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</si>
  <si>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</si>
  <si>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</si>
  <si>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</si>
  <si>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</si>
  <si>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</si>
  <si>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</si>
  <si>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</si>
  <si>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</si>
  <si>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</si>
  <si>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</si>
  <si>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</si>
  <si>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</si>
  <si>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</si>
  <si>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</si>
  <si>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</si>
  <si>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</si>
  <si>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</si>
  <si>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</si>
  <si>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</si>
  <si>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</si>
  <si>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</si>
  <si>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</si>
  <si>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</si>
  <si>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</si>
  <si>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</si>
  <si>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</si>
  <si>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</si>
  <si>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</si>
  <si>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</si>
  <si>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</si>
  <si>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</si>
  <si>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</si>
  <si>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</si>
  <si>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</si>
  <si>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</si>
  <si>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</si>
  <si>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</si>
  <si>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</si>
  <si>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</si>
  <si>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</si>
  <si>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</si>
  <si>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</si>
  <si>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</si>
  <si>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</si>
  <si>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</si>
  <si>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</si>
  <si>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</si>
  <si>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</si>
  <si>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</si>
  <si>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</si>
  <si>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</si>
  <si>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</si>
  <si>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</si>
  <si>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</si>
  <si>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</si>
  <si>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</si>
  <si>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</si>
  <si>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</si>
  <si>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</si>
  <si>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</si>
  <si>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</si>
  <si>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</si>
  <si>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</si>
  <si>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</si>
  <si>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</si>
  <si>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</si>
  <si>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</si>
  <si>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</si>
  <si>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</si>
  <si>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</si>
  <si>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</si>
  <si>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</si>
  <si>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</si>
  <si>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</si>
  <si>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</si>
  <si>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</si>
  <si>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</si>
  <si>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</si>
  <si>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</si>
  <si>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</si>
  <si>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</si>
  <si>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</si>
  <si>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</si>
  <si>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</si>
  <si>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</si>
  <si>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</si>
  <si>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</si>
  <si>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</si>
  <si>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</si>
  <si>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</si>
  <si>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</si>
  <si>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</si>
  <si>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</si>
  <si>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</si>
  <si>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</si>
  <si>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</si>
  <si>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</si>
  <si>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</si>
  <si>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</si>
  <si>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</si>
  <si>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</si>
  <si>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</si>
  <si>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</si>
  <si>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</si>
  <si>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</si>
  <si>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</si>
  <si>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</si>
  <si>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</si>
  <si>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</si>
  <si>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</si>
  <si>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</si>
  <si>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</si>
  <si>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</si>
  <si>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</si>
  <si>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</si>
  <si>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</si>
  <si>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</si>
  <si>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</si>
  <si>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</si>
  <si>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</si>
  <si>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</si>
  <si>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</si>
  <si>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</si>
  <si>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</si>
  <si>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</si>
  <si>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</si>
  <si>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</si>
  <si>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</si>
  <si>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</si>
  <si>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</si>
  <si>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</si>
  <si>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</si>
  <si>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</si>
  <si>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</si>
  <si>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</si>
  <si>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</si>
  <si>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</si>
  <si>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</si>
  <si>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</si>
  <si>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</si>
  <si>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</si>
  <si>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</si>
  <si>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</si>
  <si>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</si>
  <si>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</si>
  <si>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</si>
  <si>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</si>
  <si>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</si>
  <si>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</si>
  <si>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</si>
  <si>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</si>
  <si>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</si>
  <si>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</si>
  <si>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</si>
  <si>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</si>
  <si>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</si>
  <si>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</si>
  <si>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</si>
  <si>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</si>
  <si>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</si>
  <si>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</si>
  <si>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</si>
  <si>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</si>
  <si>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</si>
  <si>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</si>
  <si>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</si>
  <si>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</si>
  <si>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</si>
  <si>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</si>
  <si>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</si>
  <si>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</si>
  <si>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</si>
  <si>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</si>
  <si>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</si>
  <si>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</si>
  <si>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</si>
  <si>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</si>
  <si>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</si>
  <si>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</si>
  <si>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</si>
  <si>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</si>
  <si>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</si>
  <si>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</si>
  <si>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</si>
  <si>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</si>
  <si>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</si>
  <si>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</si>
  <si>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</si>
  <si>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</si>
  <si>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</si>
  <si>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</si>
  <si>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</si>
  <si>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</si>
  <si>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</si>
  <si>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</si>
  <si>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</si>
  <si>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</si>
  <si>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</si>
  <si>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</si>
  <si>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</si>
  <si>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</si>
  <si>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</si>
  <si>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</si>
  <si>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</si>
  <si>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</si>
  <si>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</si>
  <si>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</si>
  <si>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</si>
  <si>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</si>
  <si>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</si>
  <si>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</si>
  <si>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</si>
  <si>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</si>
  <si>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</si>
  <si>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</si>
  <si>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</si>
  <si>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</si>
  <si>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</si>
  <si>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</si>
  <si>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</si>
  <si>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</si>
  <si>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</si>
  <si>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</si>
  <si>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</si>
  <si>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</si>
  <si>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</si>
  <si>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</si>
  <si>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</si>
  <si>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</si>
  <si>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</si>
  <si>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</si>
  <si>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</si>
  <si>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</si>
  <si>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</si>
  <si>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</si>
  <si>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</si>
  <si>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</si>
  <si>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</si>
  <si>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</si>
  <si>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</si>
  <si>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</si>
  <si>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</si>
  <si>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</si>
  <si>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</si>
  <si>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</si>
  <si>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</si>
  <si>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</si>
  <si>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</si>
  <si>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</si>
  <si>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</si>
  <si>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</si>
  <si>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</si>
  <si>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</si>
  <si>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</si>
  <si>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</si>
  <si>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</si>
  <si>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</si>
  <si>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</si>
  <si>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</si>
  <si>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</si>
  <si>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</si>
  <si>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</si>
  <si>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</si>
  <si>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</si>
  <si>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</si>
  <si>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</si>
  <si>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</si>
  <si>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</si>
  <si>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</si>
  <si>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</si>
  <si>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</si>
  <si>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</si>
  <si>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</si>
  <si>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</si>
  <si>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</si>
  <si>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</si>
  <si>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</si>
  <si>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</si>
  <si>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</si>
  <si>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</si>
  <si>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</si>
  <si>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</si>
  <si>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</si>
  <si>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</si>
  <si>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</si>
  <si>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</si>
  <si>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</si>
  <si>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</si>
  <si>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</si>
  <si>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</si>
  <si>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</si>
  <si>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</si>
  <si>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</si>
  <si>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</si>
  <si>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</si>
  <si>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</si>
  <si>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</si>
  <si>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</si>
  <si>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</si>
  <si>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</si>
  <si>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</si>
  <si>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</si>
  <si>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</si>
  <si>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</si>
  <si>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</si>
  <si>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</si>
  <si>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</si>
  <si>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</si>
  <si>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</si>
  <si>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</si>
  <si>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</si>
  <si>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</si>
  <si>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</si>
  <si>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</si>
  <si>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</si>
  <si>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</si>
  <si>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</si>
  <si>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</si>
  <si>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</si>
  <si>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</si>
  <si>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</si>
  <si>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</si>
  <si>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</si>
  <si>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</si>
  <si>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</si>
  <si>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</si>
  <si>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</si>
  <si>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</si>
  <si>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</si>
  <si>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</si>
  <si>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</si>
  <si>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</si>
  <si>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</si>
  <si>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</si>
  <si>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</si>
  <si>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</si>
  <si>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</si>
  <si>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</si>
  <si>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</si>
  <si>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</si>
  <si>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</si>
  <si>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</si>
  <si>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</si>
  <si>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</si>
  <si>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</si>
  <si>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</si>
  <si>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</si>
  <si>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</si>
  <si>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</si>
  <si>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</si>
  <si>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</si>
  <si>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</si>
  <si>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</si>
  <si>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</si>
  <si>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</si>
  <si>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</si>
  <si>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</si>
  <si>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</si>
  <si>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</si>
  <si>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</si>
  <si>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</si>
  <si>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</si>
  <si>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</si>
  <si>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</si>
  <si>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</si>
  <si>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</si>
  <si>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</si>
  <si>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</si>
  <si>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</si>
  <si>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</si>
  <si>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</si>
  <si>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</si>
  <si>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</si>
  <si>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</si>
  <si>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</si>
  <si>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</si>
  <si>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</si>
  <si>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</si>
  <si>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</si>
  <si>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</si>
  <si>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</si>
  <si>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</si>
  <si>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</si>
  <si>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</si>
  <si>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</si>
  <si>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</si>
  <si>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</si>
  <si>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</si>
  <si>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</si>
  <si>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</si>
  <si>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</si>
  <si>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</si>
  <si>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</si>
  <si>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</si>
  <si>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</si>
  <si>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</si>
  <si>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</si>
  <si>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</si>
  <si>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</si>
  <si>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</si>
  <si>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</si>
  <si>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</si>
  <si>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</si>
  <si>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</si>
  <si>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</si>
  <si>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</si>
  <si>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</si>
  <si>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</si>
  <si>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</si>
  <si>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</si>
  <si>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</si>
  <si>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</si>
  <si>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</si>
  <si>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</si>
  <si>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</si>
  <si>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</si>
  <si>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</si>
  <si>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</si>
  <si>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</si>
  <si>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</si>
  <si>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</si>
  <si>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</si>
  <si>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</si>
  <si>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</si>
  <si>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</si>
  <si>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</si>
  <si>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</si>
  <si>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</si>
  <si>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</si>
  <si>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</si>
  <si>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</si>
  <si>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</si>
  <si>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</si>
  <si>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</si>
  <si>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</si>
  <si>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</si>
  <si>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</si>
  <si>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</si>
  <si>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</si>
  <si>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</si>
  <si>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</si>
  <si>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</si>
  <si>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</si>
  <si>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</si>
  <si>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</si>
  <si>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</si>
  <si>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</si>
  <si>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</si>
  <si>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</si>
  <si>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</si>
  <si>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</si>
  <si>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</si>
  <si>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</si>
  <si>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</si>
  <si>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</si>
  <si>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</si>
  <si>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</si>
  <si>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</si>
  <si>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</si>
  <si>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</si>
  <si>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</si>
  <si>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</si>
  <si>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</si>
  <si>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</si>
  <si>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</si>
  <si>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</si>
  <si>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</si>
  <si>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</si>
  <si>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</si>
  <si>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</si>
  <si>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</si>
  <si>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</si>
  <si>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</si>
  <si>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</si>
  <si>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</si>
  <si>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</si>
  <si>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</si>
  <si>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</si>
  <si>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</si>
  <si>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</si>
  <si>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</si>
  <si>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</si>
  <si>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</si>
  <si>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</si>
  <si>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</si>
  <si>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</si>
  <si>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</si>
  <si>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</si>
  <si>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</si>
  <si>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</si>
  <si>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</si>
  <si>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</si>
  <si>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</si>
  <si>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</si>
  <si>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</si>
  <si>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</si>
  <si>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</si>
  <si>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</si>
  <si>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</si>
  <si>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</si>
  <si>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</si>
  <si>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</si>
  <si>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</si>
  <si>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</si>
  <si>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</si>
  <si>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</si>
  <si>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</si>
  <si>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</si>
  <si>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</si>
  <si>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</si>
  <si>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</si>
  <si>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</si>
  <si>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</si>
  <si>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</si>
  <si>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</si>
  <si>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</si>
  <si>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</si>
  <si>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</si>
  <si>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</si>
  <si>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</si>
  <si>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</si>
  <si>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</si>
  <si>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</si>
  <si>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</si>
  <si>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</si>
  <si>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</si>
  <si>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</si>
  <si>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</si>
  <si>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</si>
  <si>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</si>
  <si>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</si>
  <si>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</si>
  <si>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</si>
  <si>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</si>
  <si>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</si>
  <si>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</si>
  <si>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</si>
  <si>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</si>
  <si>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</si>
  <si>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</si>
  <si>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</si>
  <si>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</si>
  <si>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</si>
  <si>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</si>
  <si>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</si>
  <si>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</si>
  <si>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</si>
  <si>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</si>
  <si>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</si>
  <si>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</si>
  <si>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</si>
  <si>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</si>
  <si>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</si>
  <si>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</si>
  <si>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</si>
  <si>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</si>
  <si>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</si>
  <si>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</si>
  <si>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</si>
  <si>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</si>
  <si>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</si>
  <si>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</si>
  <si>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</si>
  <si>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</si>
  <si>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</si>
  <si>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</si>
  <si>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</si>
  <si>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</si>
  <si>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</si>
  <si>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</si>
  <si>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</si>
  <si>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</si>
  <si>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</si>
  <si>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</si>
  <si>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</si>
  <si>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</si>
  <si>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</si>
  <si>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</si>
  <si>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</si>
  <si>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</si>
  <si>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</si>
  <si>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</si>
  <si>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</si>
  <si>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</si>
  <si>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</si>
  <si>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</si>
  <si>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</si>
  <si>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</si>
  <si>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</si>
  <si>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</si>
  <si>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</si>
  <si>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</si>
  <si>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</si>
  <si>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</si>
  <si>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</si>
  <si>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</si>
  <si>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</si>
  <si>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</si>
  <si>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</si>
  <si>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</si>
  <si>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</si>
  <si>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</si>
  <si>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</si>
  <si>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</si>
  <si>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</si>
  <si>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</si>
  <si>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</si>
  <si>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</si>
  <si>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</si>
  <si>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</si>
  <si>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</si>
  <si>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</si>
  <si>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</si>
  <si>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</si>
  <si>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</si>
  <si>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</si>
  <si>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</si>
  <si>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</si>
  <si>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</si>
  <si>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</si>
  <si>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</si>
  <si>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</si>
  <si>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</si>
  <si>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</si>
  <si>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</si>
  <si>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</si>
  <si>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</si>
  <si>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</si>
  <si>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</si>
  <si>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</si>
  <si>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</si>
  <si>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</si>
  <si>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</si>
  <si>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</si>
  <si>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</si>
  <si>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</si>
  <si>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</si>
  <si>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</si>
  <si>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</si>
  <si>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</si>
  <si>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</si>
  <si>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</si>
  <si>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</si>
  <si>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</si>
  <si>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</si>
  <si>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</si>
  <si>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</si>
  <si>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</si>
  <si>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</si>
  <si>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</si>
  <si>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</si>
  <si>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</si>
  <si>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</si>
  <si>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</si>
  <si>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</si>
  <si>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</si>
  <si>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</si>
  <si>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</si>
  <si>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</si>
  <si>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</si>
  <si>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</si>
  <si>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</si>
  <si>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</si>
  <si>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</si>
  <si>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</si>
  <si>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</si>
  <si>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</si>
  <si>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</si>
  <si>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</si>
  <si>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</si>
  <si>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</si>
  <si>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</si>
  <si>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</si>
  <si>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</si>
  <si>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</si>
  <si>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</si>
  <si>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</si>
  <si>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</si>
  <si>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</si>
  <si>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</si>
  <si>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</si>
  <si>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</si>
  <si>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</si>
  <si>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</si>
  <si>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</si>
  <si>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</si>
  <si>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</si>
  <si>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</si>
  <si>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</si>
  <si>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</si>
  <si>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</si>
  <si>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</si>
  <si>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</si>
  <si>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</si>
  <si>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</si>
  <si>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</si>
  <si>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</si>
  <si>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</si>
  <si>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</si>
  <si>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</si>
  <si>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</si>
  <si>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</si>
  <si>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</si>
  <si>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</si>
  <si>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</si>
  <si>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</si>
  <si>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</si>
  <si>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</si>
  <si>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</si>
  <si>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</si>
  <si>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</si>
  <si>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</si>
  <si>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</si>
  <si>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</si>
  <si>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</si>
  <si>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</si>
  <si>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</si>
  <si>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</si>
  <si>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</si>
  <si>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</si>
  <si>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</si>
  <si>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</si>
  <si>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</si>
  <si>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</si>
  <si>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</si>
  <si>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</si>
  <si>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</si>
  <si>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</si>
  <si>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</si>
  <si>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</si>
  <si>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</si>
  <si>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</si>
  <si>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</si>
  <si>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</si>
  <si>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</si>
  <si>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</si>
  <si>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</si>
  <si>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</si>
  <si>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</si>
  <si>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</si>
  <si>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</si>
  <si>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</si>
  <si>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</si>
  <si>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</si>
  <si>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</si>
  <si>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</si>
  <si>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</si>
  <si>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</si>
  <si>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</si>
  <si>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</si>
  <si>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</si>
  <si>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</si>
  <si>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</si>
  <si>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</si>
  <si>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</si>
  <si>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</si>
  <si>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</si>
  <si>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</si>
  <si>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</si>
  <si>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</si>
  <si>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</si>
  <si>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</si>
  <si>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</si>
  <si>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</si>
  <si>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</si>
  <si>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</si>
  <si>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</si>
  <si>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</si>
  <si>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</si>
  <si>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</si>
  <si>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</si>
  <si>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</si>
  <si>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</si>
  <si>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</si>
  <si>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</si>
  <si>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</si>
  <si>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</si>
  <si>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</si>
  <si>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</si>
  <si>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</si>
  <si>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</si>
  <si>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</si>
  <si>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</si>
  <si>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</si>
  <si>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</si>
  <si>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</si>
  <si>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</si>
  <si>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</si>
  <si>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</si>
  <si>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</si>
  <si>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</si>
  <si>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</si>
  <si>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</si>
  <si>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</si>
  <si>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</si>
  <si>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</si>
  <si>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</si>
  <si>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</si>
  <si>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</si>
  <si>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</si>
  <si>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</si>
  <si>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</si>
  <si>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</si>
  <si>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</si>
  <si>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</si>
  <si>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</si>
  <si>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</si>
  <si>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</si>
  <si>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</si>
  <si>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</si>
  <si>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</si>
  <si>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</si>
  <si>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</si>
  <si>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</si>
  <si>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</si>
  <si>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</si>
  <si>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</si>
  <si>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</si>
  <si>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</si>
  <si>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</si>
  <si>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</si>
  <si>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</si>
  <si>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</si>
  <si>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</si>
  <si>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</si>
  <si>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</si>
  <si>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</si>
  <si>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</si>
  <si>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</si>
  <si>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</si>
  <si>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</si>
  <si>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</si>
  <si>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</si>
  <si>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</si>
  <si>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</si>
  <si>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</si>
  <si>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</si>
  <si>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</si>
  <si>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</si>
  <si>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</si>
  <si>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</si>
  <si>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</si>
  <si>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</si>
  <si>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</si>
  <si>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</si>
  <si>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</si>
  <si>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</si>
  <si>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</si>
  <si>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</si>
  <si>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</si>
  <si>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</si>
  <si>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</si>
  <si>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</si>
  <si>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</si>
  <si>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</si>
  <si>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</si>
  <si>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</si>
  <si>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</si>
  <si>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</si>
  <si>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</si>
  <si>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</si>
  <si>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</si>
  <si>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</si>
  <si>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</si>
  <si>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</si>
  <si>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</si>
  <si>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</si>
  <si>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</si>
  <si>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</si>
  <si>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</si>
  <si>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</si>
  <si>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</si>
  <si>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</si>
  <si>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</si>
  <si>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</si>
  <si>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</si>
  <si>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</si>
  <si>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</si>
  <si>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</si>
  <si>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</si>
  <si>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</si>
  <si>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</si>
  <si>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</si>
  <si>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</si>
  <si>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</si>
  <si>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</si>
  <si>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</si>
  <si>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</si>
  <si>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</si>
  <si>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</si>
  <si>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</si>
  <si>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</si>
  <si>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</si>
  <si>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</si>
  <si>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</si>
  <si>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</si>
  <si>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</si>
  <si>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</si>
  <si>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</si>
  <si>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</si>
  <si>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</si>
  <si>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</si>
  <si>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</si>
  <si>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</si>
  <si>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</si>
  <si>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</si>
  <si>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</si>
  <si>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</si>
  <si>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</si>
  <si>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</si>
  <si>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</si>
  <si>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</si>
  <si>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</si>
  <si>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</si>
  <si>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</si>
  <si>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</si>
  <si>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</si>
  <si>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</si>
  <si>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</si>
  <si>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</si>
  <si>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</si>
  <si>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</si>
  <si>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</si>
  <si>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</si>
  <si>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</si>
  <si>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</si>
  <si>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</si>
  <si>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</si>
  <si>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</si>
  <si>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</si>
  <si>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</si>
  <si>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</si>
  <si>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</si>
  <si>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</si>
  <si>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</si>
  <si>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</si>
  <si>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</si>
  <si>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</si>
  <si>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</si>
  <si>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</si>
  <si>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</si>
  <si>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</si>
  <si>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</si>
  <si>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</si>
  <si>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</si>
  <si>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</si>
  <si>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</si>
  <si>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</si>
  <si>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</si>
  <si>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</si>
  <si>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</si>
  <si>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</si>
  <si>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</si>
  <si>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</si>
  <si>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</si>
  <si>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</si>
  <si>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</si>
  <si>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</si>
  <si>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</si>
  <si>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</si>
  <si>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</si>
  <si>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</si>
  <si>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</si>
  <si>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</si>
  <si>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</si>
  <si>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</si>
  <si>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</si>
  <si>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</si>
  <si>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</si>
  <si>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</si>
  <si>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</si>
  <si>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</si>
  <si>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</si>
  <si>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</si>
  <si>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</si>
  <si>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</si>
  <si>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</si>
  <si>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</si>
  <si>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</si>
  <si>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</si>
  <si>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</si>
  <si>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</si>
  <si>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</si>
  <si>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</si>
  <si>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</si>
  <si>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</si>
  <si>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</si>
  <si>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</si>
  <si>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</si>
  <si>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</si>
  <si>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</si>
  <si>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</si>
  <si>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</si>
  <si>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</si>
  <si>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</si>
  <si>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</si>
  <si>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</si>
  <si>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</si>
  <si>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</si>
  <si>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</si>
  <si>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</si>
  <si>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</si>
  <si>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</si>
  <si>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</si>
  <si>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</si>
  <si>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</si>
  <si>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</si>
  <si>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</si>
  <si>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</si>
  <si>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</si>
  <si>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</si>
  <si>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</si>
  <si>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</si>
  <si>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</si>
  <si>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</si>
  <si>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</si>
  <si>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</si>
  <si>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</si>
  <si>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</si>
  <si>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</si>
  <si>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</si>
  <si>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</si>
  <si>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</si>
  <si>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</si>
  <si>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</si>
  <si>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</si>
  <si>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</si>
  <si>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</si>
  <si>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</si>
  <si>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</si>
  <si>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</si>
  <si>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</si>
  <si>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</si>
  <si>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</si>
  <si>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</si>
  <si>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</si>
  <si>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</si>
  <si>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</si>
  <si>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</si>
  <si>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</si>
  <si>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</si>
  <si>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</si>
  <si>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</si>
  <si>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</si>
  <si>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</si>
  <si>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</si>
  <si>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</si>
  <si>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</si>
  <si>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</si>
  <si>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</si>
  <si>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</si>
  <si>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</si>
  <si>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</si>
  <si>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</si>
  <si>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</si>
  <si>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</si>
  <si>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</si>
  <si>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</si>
  <si>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</si>
  <si>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</si>
  <si>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</si>
  <si>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</si>
  <si>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</si>
  <si>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</si>
  <si>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</si>
  <si>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</si>
  <si>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</si>
  <si>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</si>
  <si>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</si>
  <si>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</si>
  <si>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</si>
  <si>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</si>
  <si>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</si>
  <si>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</si>
  <si>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</si>
  <si>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</si>
  <si>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</si>
  <si>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</si>
  <si>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</si>
  <si>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</si>
  <si>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</si>
  <si>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</si>
  <si>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</si>
  <si>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</si>
  <si>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</si>
  <si>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</si>
  <si>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</si>
  <si>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</si>
  <si>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</si>
  <si>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</si>
  <si>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</si>
  <si>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</si>
  <si>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</si>
  <si>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</si>
  <si>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</si>
  <si>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</si>
  <si>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</si>
  <si>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</si>
  <si>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</si>
  <si>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</si>
  <si>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</si>
  <si>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</si>
  <si>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</si>
  <si>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</si>
  <si>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</si>
  <si>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</si>
  <si>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</si>
  <si>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</si>
  <si>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</si>
  <si>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</si>
  <si>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</si>
  <si>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</si>
  <si>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</si>
  <si>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</si>
  <si>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</si>
  <si>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</si>
  <si>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</si>
  <si>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</si>
  <si>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</si>
  <si>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</si>
  <si>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</si>
  <si>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</si>
  <si>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</si>
  <si>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</si>
  <si>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</si>
  <si>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</si>
  <si>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</si>
  <si>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</si>
  <si>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</si>
  <si>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</si>
  <si>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</si>
  <si>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</si>
  <si>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</si>
  <si>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</si>
  <si>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</si>
  <si>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</si>
  <si>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</si>
  <si>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</si>
  <si>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</si>
  <si>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</si>
  <si>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</si>
  <si>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</si>
  <si>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</si>
  <si>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</si>
  <si>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</si>
  <si>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</si>
  <si>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</si>
  <si>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</si>
  <si>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</si>
  <si>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</si>
  <si>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</si>
  <si>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</si>
  <si>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</si>
  <si>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</si>
  <si>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</si>
  <si>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</si>
  <si>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</si>
  <si>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</si>
  <si>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</si>
  <si>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</si>
  <si>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</si>
  <si>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</si>
  <si>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</si>
  <si>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</si>
  <si>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</si>
  <si>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</si>
  <si>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</si>
  <si>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</si>
  <si>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</si>
  <si>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</si>
  <si>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</si>
  <si>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</si>
  <si>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</si>
  <si>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</si>
  <si>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</si>
  <si>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</si>
  <si>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</si>
  <si>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</si>
  <si>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</si>
  <si>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</si>
  <si>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</si>
  <si>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</si>
  <si>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</si>
  <si>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</si>
  <si>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</si>
  <si>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</si>
  <si>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</si>
  <si>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</si>
  <si>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</si>
  <si>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</si>
  <si>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</si>
  <si>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</si>
  <si>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</si>
  <si>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</si>
  <si>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</si>
  <si>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</si>
  <si>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</si>
  <si>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</si>
  <si>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</si>
  <si>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</si>
  <si>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</si>
  <si>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</si>
  <si>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</si>
  <si>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</si>
  <si>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</si>
  <si>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</si>
  <si>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</si>
  <si>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</si>
  <si>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</si>
  <si>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</si>
  <si>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</si>
  <si>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</si>
  <si>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</si>
  <si>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</si>
  <si>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</si>
  <si>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</si>
  <si>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</si>
  <si>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</si>
  <si>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</si>
  <si>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</si>
  <si>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</si>
  <si>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</si>
  <si>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</si>
  <si>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</si>
  <si>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</si>
  <si>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</si>
  <si>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</si>
  <si>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</si>
  <si>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</si>
  <si>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</si>
  <si>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</si>
  <si>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</si>
  <si>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</si>
  <si>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</si>
  <si>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</si>
  <si>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</si>
  <si>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</si>
  <si>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</si>
  <si>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</si>
  <si>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</si>
  <si>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</si>
  <si>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</si>
  <si>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</si>
  <si>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</si>
  <si>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</si>
  <si>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</si>
  <si>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</si>
  <si>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</si>
  <si>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</si>
  <si>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</si>
  <si>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</si>
  <si>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</si>
  <si>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</si>
  <si>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</si>
  <si>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</si>
  <si>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</si>
  <si>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</si>
  <si>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</si>
  <si>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</si>
  <si>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</si>
  <si>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</si>
  <si>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</si>
  <si>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</si>
  <si>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</si>
  <si>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</si>
  <si>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</si>
  <si>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</si>
  <si>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</si>
  <si>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</si>
  <si>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</si>
  <si>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</si>
  <si>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</si>
  <si>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</si>
  <si>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</si>
  <si>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</si>
  <si>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</si>
  <si>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</si>
  <si>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</si>
  <si>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</si>
  <si>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</si>
  <si>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</si>
  <si>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</si>
  <si>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</si>
  <si>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</si>
  <si>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</si>
  <si>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</si>
  <si>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</si>
  <si>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</si>
  <si>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</si>
  <si>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</si>
  <si>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</si>
  <si>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</si>
  <si>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</si>
  <si>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</si>
  <si>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</si>
  <si>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</si>
  <si>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</si>
  <si>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</si>
  <si>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</si>
  <si>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</si>
  <si>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</si>
  <si>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</si>
  <si>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</si>
  <si>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</si>
  <si>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</si>
  <si>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</si>
  <si>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</si>
  <si>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</si>
  <si>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</si>
  <si>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</si>
  <si>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</si>
  <si>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</si>
  <si>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</si>
  <si>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</si>
  <si>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</si>
  <si>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</si>
  <si>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</si>
  <si>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</si>
  <si>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</si>
  <si>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</si>
  <si>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</si>
  <si>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</si>
  <si>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</si>
  <si>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</si>
  <si>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</si>
  <si>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</si>
  <si>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</si>
  <si>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</si>
  <si>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</si>
  <si>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</si>
  <si>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</si>
  <si>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</si>
  <si>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</si>
  <si>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</si>
  <si>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</si>
  <si>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</si>
  <si>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</si>
  <si>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</si>
  <si>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</si>
  <si>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</si>
  <si>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</si>
  <si>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</si>
  <si>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</si>
  <si>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</si>
  <si>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</si>
  <si>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</si>
  <si>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</si>
  <si>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</si>
  <si>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</si>
  <si>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</si>
  <si>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</si>
  <si>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</si>
  <si>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</si>
  <si>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</si>
  <si>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</si>
  <si>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</si>
  <si>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</si>
  <si>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</si>
  <si>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</si>
  <si>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</si>
  <si>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</si>
  <si>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</si>
  <si>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</si>
  <si>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</si>
  <si>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</si>
  <si>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</si>
  <si>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</si>
  <si>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</si>
  <si>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</si>
  <si>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</si>
  <si>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</si>
  <si>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</si>
  <si>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</si>
  <si>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</si>
  <si>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</si>
  <si>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</si>
  <si>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</si>
  <si>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</si>
  <si>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</si>
  <si>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</si>
  <si>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</si>
  <si>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</si>
  <si>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</si>
  <si>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</si>
  <si>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</si>
  <si>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</si>
  <si>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</si>
  <si>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</si>
  <si>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</si>
  <si>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</si>
  <si>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</si>
  <si>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</si>
  <si>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</si>
  <si>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</si>
  <si>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</si>
  <si>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</si>
  <si>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</si>
  <si>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</si>
  <si>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</si>
  <si>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</si>
  <si>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</si>
  <si>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</si>
  <si>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</si>
  <si>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</si>
  <si>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</si>
  <si>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</si>
  <si>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</si>
  <si>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</si>
  <si>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</si>
  <si>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</si>
  <si>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</si>
  <si>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</si>
  <si>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</si>
  <si>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</si>
  <si>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</si>
  <si>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</si>
  <si>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</si>
  <si>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</si>
  <si>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</si>
  <si>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</si>
  <si>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</si>
  <si>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</si>
  <si>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</si>
  <si>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</si>
  <si>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</si>
  <si>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</si>
  <si>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</si>
  <si>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</si>
  <si>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</si>
  <si>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</si>
  <si>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</si>
  <si>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</si>
  <si>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</si>
  <si>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</si>
  <si>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</si>
  <si>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</si>
  <si>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</si>
  <si>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</si>
  <si>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</si>
  <si>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</si>
  <si>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</si>
  <si>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</si>
  <si>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</si>
  <si>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</si>
  <si>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</si>
  <si>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</si>
  <si>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</si>
  <si>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</si>
  <si>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</si>
  <si>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</si>
  <si>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</si>
  <si>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</si>
  <si>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</si>
  <si>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</si>
  <si>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</si>
  <si>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</si>
  <si>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</si>
  <si>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</si>
  <si>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</si>
  <si>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</si>
  <si>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</si>
  <si>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</si>
  <si>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</si>
  <si>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</si>
  <si>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</si>
  <si>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</si>
  <si>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</si>
  <si>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</si>
  <si>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</si>
  <si>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</si>
  <si>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</si>
  <si>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</si>
  <si>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</si>
  <si>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</si>
  <si>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</si>
  <si>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</si>
  <si>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</si>
  <si>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</si>
  <si>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</si>
  <si>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</si>
  <si>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</si>
  <si>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</si>
  <si>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</si>
  <si>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</si>
  <si>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</si>
  <si>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</si>
  <si>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</si>
  <si>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</si>
  <si>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</si>
  <si>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</si>
  <si>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</si>
  <si>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</si>
  <si>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</si>
  <si>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</si>
  <si>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</si>
  <si>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</si>
  <si>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</si>
  <si>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</si>
  <si>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</si>
  <si>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</si>
  <si>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</si>
  <si>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</si>
  <si>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</si>
  <si>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</si>
  <si>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</si>
  <si>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</si>
  <si>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</si>
  <si>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</si>
  <si>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</si>
  <si>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</si>
  <si>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</si>
  <si>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</si>
  <si>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</si>
  <si>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</si>
  <si>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</si>
  <si>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</si>
  <si>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</si>
  <si>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</si>
  <si>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</si>
  <si>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</si>
  <si>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</si>
  <si>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</si>
  <si>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</si>
  <si>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</si>
  <si>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</si>
  <si>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</si>
  <si>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</si>
  <si>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</si>
  <si>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</si>
  <si>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</si>
  <si>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</si>
  <si>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</si>
  <si>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</si>
  <si>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</si>
  <si>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</si>
  <si>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</si>
  <si>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</si>
  <si>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</si>
  <si>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</si>
  <si>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</si>
  <si>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</si>
  <si>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</si>
  <si>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</si>
  <si>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</si>
  <si>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</si>
  <si>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</si>
  <si>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</si>
  <si>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</si>
  <si>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</si>
  <si>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</si>
  <si>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</si>
  <si>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</si>
  <si>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</si>
  <si>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</si>
  <si>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</si>
  <si>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</si>
  <si>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</si>
  <si>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</si>
  <si>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</si>
  <si>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</si>
  <si>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</si>
  <si>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</si>
  <si>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</si>
  <si>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</si>
  <si>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</si>
  <si>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</si>
  <si>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</si>
  <si>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</si>
  <si>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</si>
  <si>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</si>
  <si>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</si>
  <si>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</si>
  <si>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</si>
  <si>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</si>
  <si>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</si>
  <si>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</si>
  <si>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</si>
  <si>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</si>
  <si>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</si>
  <si>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</si>
  <si>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</si>
  <si>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</si>
  <si>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</si>
  <si>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</si>
  <si>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</si>
  <si>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</si>
  <si>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</si>
  <si>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</si>
  <si>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</si>
  <si>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</si>
  <si>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</si>
  <si>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</si>
  <si>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</si>
  <si>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</si>
  <si>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</si>
  <si>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</si>
  <si>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</si>
  <si>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</si>
  <si>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</si>
  <si>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</si>
  <si>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</si>
  <si>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</si>
  <si>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</si>
  <si>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</si>
  <si>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</si>
  <si>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</si>
  <si>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</si>
  <si>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</si>
  <si>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</si>
  <si>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</si>
  <si>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</si>
  <si>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</si>
  <si>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</si>
  <si>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</si>
  <si>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</si>
  <si>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</si>
  <si>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</si>
  <si>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</si>
  <si>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</si>
  <si>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</si>
  <si>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</si>
  <si>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</si>
  <si>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</si>
  <si>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</si>
  <si>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</si>
  <si>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</si>
  <si>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</si>
  <si>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</si>
  <si>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</si>
  <si>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</si>
  <si>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</si>
  <si>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</si>
  <si>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</si>
  <si>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</si>
  <si>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</si>
  <si>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</si>
  <si>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</si>
  <si>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</si>
  <si>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</si>
  <si>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</si>
  <si>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</si>
  <si>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</si>
  <si>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</si>
  <si>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</si>
  <si>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</si>
  <si>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</si>
  <si>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</si>
  <si>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</si>
  <si>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</si>
  <si>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</si>
  <si>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</si>
  <si>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</si>
  <si>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</si>
  <si>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</si>
  <si>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</si>
  <si>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</si>
  <si>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</si>
  <si>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</si>
  <si>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</si>
  <si>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</si>
  <si>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</si>
  <si>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</si>
  <si>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</si>
  <si>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</si>
  <si>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</si>
  <si>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</si>
  <si>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</si>
  <si>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</si>
  <si>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</si>
  <si>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</si>
  <si>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</si>
  <si>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</si>
  <si>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</si>
  <si>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</si>
  <si>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</si>
  <si>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</si>
  <si>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</si>
  <si>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</si>
  <si>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</si>
  <si>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</si>
  <si>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</si>
  <si>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</si>
  <si>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</si>
  <si>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</si>
  <si>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</si>
  <si>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</si>
  <si>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</si>
  <si>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</si>
  <si>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</si>
  <si>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</si>
  <si>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</si>
  <si>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</si>
  <si>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</si>
  <si>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</si>
  <si>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</si>
  <si>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</si>
  <si>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</si>
  <si>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</si>
  <si>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</si>
  <si>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</si>
  <si>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</si>
  <si>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</si>
  <si>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</si>
  <si>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</si>
  <si>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</si>
  <si>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</si>
  <si>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</si>
  <si>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</si>
  <si>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</si>
  <si>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</si>
  <si>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</si>
  <si>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</si>
  <si>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</si>
  <si>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</si>
  <si>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</si>
  <si>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</si>
  <si>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</si>
  <si>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</si>
  <si>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</si>
  <si>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</si>
  <si>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</si>
  <si>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</si>
  <si>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</si>
  <si>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</si>
  <si>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</si>
  <si>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</si>
  <si>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</si>
  <si>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</si>
  <si>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</si>
  <si>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</si>
  <si>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</si>
  <si>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</si>
  <si>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</si>
  <si>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</si>
  <si>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</si>
  <si>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</si>
  <si>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</si>
  <si>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</si>
  <si>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</si>
  <si>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</si>
  <si>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</si>
  <si>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</si>
  <si>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</si>
  <si>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</si>
  <si>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</si>
  <si>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</si>
  <si>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</si>
  <si>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</si>
  <si>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</si>
  <si>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</si>
  <si>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</si>
  <si>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</si>
  <si>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</si>
  <si>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</si>
  <si>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</si>
  <si>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</si>
  <si>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</si>
  <si>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</si>
  <si>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</si>
  <si>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</si>
  <si>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</si>
  <si>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</si>
  <si>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</si>
  <si>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</si>
  <si>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</si>
  <si>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</si>
  <si>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</si>
  <si>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</si>
  <si>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</si>
  <si>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</si>
  <si>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</si>
  <si>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</si>
  <si>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</si>
  <si>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</si>
  <si>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</si>
  <si>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</si>
  <si>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</si>
  <si>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</si>
  <si>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</si>
  <si>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</si>
  <si>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</si>
  <si>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</si>
  <si>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</si>
  <si>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</si>
  <si>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</si>
  <si>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</si>
  <si>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</si>
  <si>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</si>
  <si>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</si>
  <si>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</si>
  <si>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</si>
  <si>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</si>
  <si>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</si>
  <si>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</si>
  <si>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</si>
  <si>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</si>
  <si>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</si>
  <si>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</si>
  <si>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</si>
  <si>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</si>
  <si>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</si>
  <si>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</si>
  <si>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</si>
  <si>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</si>
  <si>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</si>
  <si>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</si>
  <si>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</si>
  <si>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</si>
  <si>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</si>
  <si>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</si>
  <si>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</si>
  <si>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</si>
  <si>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</si>
  <si>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</si>
  <si>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</si>
  <si>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</si>
  <si>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</si>
  <si>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</si>
  <si>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</si>
  <si>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</si>
  <si>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</si>
  <si>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</si>
  <si>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</si>
  <si>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</si>
  <si>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</si>
  <si>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</si>
  <si>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</si>
  <si>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</si>
  <si>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</si>
  <si>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</si>
  <si>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</si>
  <si>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</si>
  <si>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</si>
  <si>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</si>
  <si>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</si>
  <si>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</si>
  <si>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</si>
  <si>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</si>
  <si>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</si>
  <si>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</si>
  <si>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</si>
  <si>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</si>
  <si>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</si>
  <si>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</si>
  <si>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</si>
  <si>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</si>
  <si>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</si>
  <si>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</si>
  <si>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</si>
  <si>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</si>
  <si>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</si>
  <si>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</si>
  <si>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</si>
  <si>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</si>
  <si>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</si>
  <si>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</si>
  <si>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</si>
  <si>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</si>
  <si>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</si>
  <si>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</si>
  <si>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</si>
  <si>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</si>
  <si>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</si>
  <si>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</si>
  <si>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</si>
  <si>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</si>
  <si>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</si>
  <si>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</si>
  <si>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</si>
  <si>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</si>
  <si>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</si>
  <si>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</si>
  <si>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</si>
  <si>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</si>
  <si>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</si>
  <si>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</si>
  <si>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</si>
  <si>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</si>
  <si>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</si>
  <si>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</si>
  <si>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</si>
  <si>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</si>
  <si>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</si>
  <si>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</si>
  <si>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</si>
  <si>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</si>
  <si>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</si>
  <si>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</si>
  <si>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</si>
  <si>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</si>
  <si>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</si>
  <si>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</si>
  <si>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</si>
  <si>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</si>
  <si>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</si>
  <si>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</si>
  <si>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</si>
  <si>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</si>
  <si>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</si>
  <si>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</si>
  <si>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</si>
  <si>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</si>
  <si>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</si>
  <si>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</si>
  <si>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</si>
  <si>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</si>
  <si>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</si>
  <si>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</si>
  <si>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</si>
  <si>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</si>
  <si>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</si>
  <si>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</si>
  <si>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</si>
  <si>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</si>
  <si>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</si>
  <si>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</si>
  <si>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</si>
  <si>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</si>
  <si>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</si>
  <si>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</si>
  <si>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</si>
  <si>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</si>
  <si>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</si>
  <si>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</si>
  <si>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</si>
  <si>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</si>
  <si>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</si>
  <si>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</si>
  <si>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</si>
  <si>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</si>
  <si>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</si>
  <si>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</si>
  <si>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</si>
  <si>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</si>
  <si>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</si>
  <si>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</si>
  <si>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</si>
  <si>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</si>
  <si>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</si>
  <si>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</si>
  <si>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</si>
  <si>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</si>
  <si>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</si>
  <si>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</si>
  <si>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</si>
  <si>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</si>
  <si>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</si>
  <si>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</si>
  <si>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</si>
  <si>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</si>
  <si>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</si>
  <si>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</si>
  <si>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</si>
  <si>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</si>
  <si>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</si>
  <si>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</si>
  <si>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</si>
  <si>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</si>
  <si>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</si>
  <si>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</si>
  <si>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</si>
  <si>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</si>
  <si>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</si>
  <si>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</si>
  <si>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</si>
  <si>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</si>
  <si>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</si>
  <si>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</si>
  <si>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</si>
  <si>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</si>
  <si>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</si>
  <si>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</si>
  <si>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</si>
  <si>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</si>
  <si>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</si>
  <si>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</si>
  <si>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</si>
  <si>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</si>
  <si>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</si>
  <si>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</si>
  <si>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</si>
  <si>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</si>
  <si>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</si>
  <si>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</si>
  <si>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</si>
  <si>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</si>
  <si>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</si>
  <si>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</si>
  <si>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</si>
  <si>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</si>
  <si>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</si>
  <si>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</si>
  <si>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</si>
  <si>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</si>
  <si>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</si>
  <si>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</si>
  <si>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</si>
  <si>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</si>
  <si>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</si>
  <si>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</si>
  <si>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</si>
  <si>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</si>
  <si>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</si>
  <si>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</si>
  <si>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</si>
  <si>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</si>
  <si>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</si>
  <si>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</si>
  <si>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</si>
  <si>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</si>
  <si>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</si>
  <si>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</si>
  <si>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</si>
  <si>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</si>
  <si>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</si>
  <si>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</si>
  <si>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</si>
  <si>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</si>
  <si>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</si>
  <si>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</si>
  <si>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</si>
  <si>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</si>
  <si>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</si>
  <si>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</si>
  <si>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</si>
  <si>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</si>
  <si>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</si>
  <si>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</si>
  <si>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</si>
  <si>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</si>
  <si>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</si>
  <si>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</si>
  <si>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</si>
  <si>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</si>
  <si>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</si>
  <si>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</si>
  <si>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</si>
  <si>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</si>
  <si>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</si>
  <si>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</si>
  <si>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</si>
  <si>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</si>
  <si>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</si>
  <si>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</si>
  <si>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</si>
  <si>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</si>
  <si>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</si>
  <si>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</si>
  <si>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</si>
  <si>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</si>
  <si>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</si>
  <si>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</si>
  <si>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</si>
  <si>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</si>
  <si>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</si>
  <si>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</si>
  <si>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</si>
  <si>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</si>
  <si>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</si>
  <si>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</si>
  <si>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</si>
  <si>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</si>
  <si>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</si>
  <si>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</si>
  <si>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</si>
  <si>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</si>
  <si>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</si>
  <si>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</si>
  <si>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</si>
  <si>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</si>
  <si>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</si>
  <si>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</si>
  <si>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</si>
  <si>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</si>
  <si>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</si>
  <si>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</si>
  <si>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</si>
  <si>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</si>
  <si>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</si>
  <si>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</si>
  <si>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</si>
  <si>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</si>
  <si>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</si>
  <si>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</si>
  <si>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</si>
  <si>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</si>
  <si>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</si>
  <si>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</si>
  <si>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</si>
  <si>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</si>
  <si>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</si>
  <si>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</si>
  <si>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</si>
  <si>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</si>
  <si>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</si>
  <si>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</si>
  <si>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</si>
  <si>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</si>
  <si>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</si>
  <si>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</si>
  <si>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</si>
  <si>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</si>
  <si>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</si>
  <si>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</si>
  <si>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</si>
  <si>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</si>
  <si>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</si>
  <si>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</si>
  <si>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</si>
  <si>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</si>
  <si>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</si>
  <si>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</si>
  <si>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</si>
  <si>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</si>
  <si>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</si>
  <si>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</si>
  <si>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</si>
  <si>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</si>
  <si>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</si>
  <si>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</si>
  <si>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</si>
  <si>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</si>
  <si>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</si>
  <si>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</si>
  <si>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</si>
  <si>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</si>
  <si>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</si>
  <si>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</si>
  <si>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</si>
  <si>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</si>
  <si>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</si>
  <si>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</si>
  <si>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</si>
  <si>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</si>
  <si>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</si>
  <si>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</si>
  <si>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</si>
  <si>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</si>
  <si>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</si>
  <si>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</si>
  <si>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</si>
  <si>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</si>
  <si>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</si>
  <si>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</si>
  <si>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</si>
  <si>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</si>
  <si>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</si>
  <si>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</si>
  <si>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</si>
  <si>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</si>
  <si>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</si>
  <si>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</si>
  <si>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</si>
  <si>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</si>
  <si>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</si>
  <si>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</si>
  <si>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</si>
  <si>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</si>
  <si>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</si>
  <si>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</si>
  <si>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</si>
  <si>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</si>
  <si>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</si>
  <si>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</si>
  <si>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</si>
  <si>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</si>
  <si>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</si>
  <si>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</si>
  <si>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</si>
  <si>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</si>
  <si>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</si>
  <si>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</si>
  <si>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</si>
  <si>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</si>
  <si>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</si>
  <si>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</si>
  <si>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</si>
  <si>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</si>
  <si>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</si>
  <si>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</si>
  <si>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</si>
  <si>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</si>
  <si>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</si>
  <si>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</si>
  <si>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</si>
  <si>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</si>
  <si>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</si>
  <si>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</si>
  <si>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</si>
  <si>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</si>
  <si>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</si>
  <si>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</si>
  <si>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</si>
  <si>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</si>
  <si>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</si>
  <si>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</si>
  <si>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</si>
  <si>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</si>
  <si>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</si>
  <si>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</si>
  <si>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</si>
  <si>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</si>
  <si>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</si>
  <si>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</si>
  <si>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</si>
  <si>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</si>
  <si>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</si>
  <si>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</si>
  <si>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</si>
  <si>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</si>
  <si>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</si>
  <si>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</si>
  <si>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</si>
  <si>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</si>
  <si>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</si>
  <si>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</si>
  <si>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</si>
  <si>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</si>
  <si>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</si>
  <si>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</si>
  <si>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</si>
  <si>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</si>
  <si>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</si>
  <si>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</si>
  <si>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</si>
  <si>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</si>
  <si>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</si>
  <si>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</si>
  <si>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</si>
  <si>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</si>
  <si>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</si>
  <si>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</si>
  <si>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</si>
  <si>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</si>
  <si>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</si>
  <si>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</si>
  <si>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</si>
  <si>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</si>
  <si>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</si>
  <si>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</si>
  <si>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</si>
  <si>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</si>
  <si>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</si>
  <si>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</si>
  <si>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</si>
  <si>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</si>
  <si>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</si>
  <si>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</si>
  <si>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</si>
  <si>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</si>
  <si>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</si>
  <si>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</si>
  <si>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</si>
  <si>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</si>
  <si>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</si>
  <si>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</si>
  <si>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</si>
  <si>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</si>
  <si>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</si>
  <si>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</si>
  <si>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</si>
  <si>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</si>
  <si>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</si>
  <si>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</si>
  <si>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</si>
  <si>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</si>
  <si>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</si>
  <si>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</si>
  <si>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</si>
  <si>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</si>
  <si>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</si>
  <si>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</si>
  <si>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</si>
  <si>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</si>
  <si>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</si>
  <si>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</si>
  <si>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</si>
  <si>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</si>
  <si>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</si>
  <si>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</si>
  <si>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</si>
  <si>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</si>
  <si>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</si>
  <si>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</si>
  <si>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</si>
  <si>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</si>
  <si>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</si>
  <si>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</si>
  <si>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</si>
  <si>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</si>
  <si>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</si>
  <si>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</si>
  <si>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</si>
  <si>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</si>
  <si>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</si>
  <si>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</si>
  <si>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</si>
  <si>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</si>
  <si>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</si>
  <si>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</si>
  <si>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</si>
  <si>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</si>
  <si>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</si>
  <si>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</si>
  <si>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</si>
  <si>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</si>
  <si>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</si>
  <si>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</si>
  <si>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</si>
  <si>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</si>
  <si>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</si>
  <si>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</si>
  <si>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</si>
  <si>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</si>
  <si>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</si>
  <si>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</si>
  <si>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</si>
  <si>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</si>
  <si>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</si>
  <si>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</si>
  <si>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</si>
  <si>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</si>
  <si>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</si>
  <si>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</si>
  <si>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</si>
  <si>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</si>
  <si>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</si>
  <si>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</si>
  <si>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</si>
  <si>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</si>
  <si>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</si>
  <si>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</si>
  <si>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</si>
  <si>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</si>
  <si>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</si>
  <si>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</si>
  <si>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</si>
  <si>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</si>
  <si>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</si>
  <si>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</si>
  <si>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</si>
  <si>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</si>
  <si>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</si>
  <si>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</si>
  <si>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</si>
  <si>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</si>
  <si>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</si>
  <si>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</si>
  <si>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</si>
  <si>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</si>
  <si>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</si>
  <si>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</si>
  <si>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</si>
  <si>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</si>
  <si>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</si>
  <si>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</si>
  <si>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</si>
  <si>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</si>
  <si>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</si>
  <si>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</si>
  <si>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</si>
  <si>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</si>
  <si>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</si>
  <si>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</si>
  <si>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</si>
  <si>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</si>
  <si>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</si>
  <si>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</si>
  <si>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</si>
  <si>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</si>
  <si>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</si>
  <si>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</si>
  <si>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</si>
  <si>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</si>
  <si>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</si>
  <si>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</si>
  <si>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</si>
  <si>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</si>
  <si>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</si>
  <si>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</si>
  <si>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</si>
  <si>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</si>
  <si>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</si>
  <si>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</si>
  <si>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</si>
  <si>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</si>
  <si>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</si>
  <si>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</si>
  <si>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</si>
  <si>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</si>
  <si>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</si>
  <si>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</si>
  <si>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</si>
  <si>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</si>
  <si>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</si>
  <si>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</si>
  <si>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</si>
  <si>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</si>
  <si>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</si>
  <si>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</si>
  <si>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</si>
  <si>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</si>
  <si>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</si>
  <si>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</si>
  <si>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</si>
  <si>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</si>
  <si>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</si>
  <si>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</si>
  <si>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</si>
  <si>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</si>
  <si>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</si>
  <si>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</si>
  <si>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</si>
  <si>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</si>
  <si>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</si>
  <si>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</si>
  <si>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</si>
  <si>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</si>
  <si>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</si>
  <si>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</si>
  <si>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</si>
  <si>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</si>
  <si>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</si>
  <si>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</si>
  <si>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</si>
  <si>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</si>
  <si>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</si>
  <si>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</si>
  <si>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</si>
  <si>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</si>
  <si>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</si>
  <si>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</si>
  <si>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</si>
  <si>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</si>
  <si>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</si>
  <si>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</si>
  <si>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</si>
  <si>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</si>
  <si>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</si>
  <si>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</si>
  <si>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</si>
  <si>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</si>
  <si>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</si>
  <si>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</si>
  <si>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</si>
  <si>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</si>
  <si>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</si>
  <si>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</si>
  <si>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</si>
  <si>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</si>
  <si>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</si>
  <si>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</si>
  <si>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</si>
  <si>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</si>
  <si>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</si>
  <si>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</si>
  <si>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</si>
  <si>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</si>
  <si>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</si>
  <si>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</si>
  <si>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</si>
  <si>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</si>
  <si>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</si>
  <si>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</si>
  <si>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</si>
  <si>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</si>
  <si>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</si>
  <si>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</si>
  <si>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</si>
  <si>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</si>
  <si>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</si>
  <si>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</si>
  <si>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</si>
  <si>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</si>
  <si>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</si>
  <si>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</si>
  <si>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</si>
  <si>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</si>
  <si>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</si>
  <si>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</si>
  <si>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</si>
  <si>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</si>
  <si>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</si>
  <si>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</si>
  <si>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</si>
  <si>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</si>
  <si>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</si>
  <si>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</si>
  <si>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</si>
  <si>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</si>
  <si>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</si>
  <si>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</si>
  <si>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</si>
  <si>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</si>
  <si>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</si>
  <si>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</si>
  <si>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</si>
  <si>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</si>
  <si>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</si>
  <si>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</si>
  <si>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</si>
  <si>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</si>
  <si>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</si>
  <si>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</si>
  <si>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</si>
  <si>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</si>
  <si>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</si>
  <si>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</si>
  <si>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</si>
  <si>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</si>
  <si>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</si>
  <si>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</si>
  <si>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</si>
  <si>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</si>
  <si>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</si>
  <si>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</si>
  <si>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</si>
  <si>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</si>
  <si>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</si>
  <si>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</si>
  <si>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</si>
  <si>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</si>
  <si>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</si>
  <si>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</si>
  <si>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</si>
  <si>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</si>
  <si>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</si>
  <si>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</si>
  <si>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</si>
  <si>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</si>
  <si>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</si>
  <si>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</si>
  <si>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</si>
  <si>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</si>
  <si>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</si>
  <si>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</si>
  <si>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</si>
  <si>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</si>
  <si>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</si>
  <si>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</si>
  <si>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</si>
  <si>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</si>
  <si>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</si>
  <si>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</si>
  <si>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</si>
  <si>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</si>
  <si>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</si>
  <si>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</si>
  <si>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</si>
  <si>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</si>
  <si>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</si>
  <si>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</si>
  <si>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</si>
  <si>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</si>
  <si>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</si>
  <si>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</si>
  <si>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</si>
  <si>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</si>
  <si>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</si>
  <si>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</si>
  <si>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</si>
  <si>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</si>
  <si>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</si>
  <si>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</si>
  <si>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</si>
  <si>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</si>
  <si>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</si>
  <si>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</si>
  <si>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</si>
  <si>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</si>
  <si>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</si>
  <si>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</si>
  <si>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</si>
  <si>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</si>
  <si>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</si>
  <si>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</si>
  <si>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</si>
  <si>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</si>
  <si>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</si>
  <si>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</si>
  <si>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</si>
  <si>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</si>
  <si>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</si>
  <si>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</si>
  <si>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</si>
  <si>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</si>
  <si>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</si>
  <si>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</si>
  <si>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</si>
  <si>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</si>
  <si>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</si>
  <si>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</si>
  <si>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</si>
  <si>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</si>
  <si>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</si>
  <si>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</si>
  <si>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</si>
  <si>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</si>
  <si>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</si>
  <si>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</si>
  <si>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</si>
  <si>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</si>
  <si>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</si>
  <si>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</si>
  <si>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</si>
  <si>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</si>
  <si>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</si>
  <si>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</si>
  <si>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</si>
  <si>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</si>
  <si>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</si>
  <si>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</si>
  <si>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</si>
  <si>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</si>
  <si>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</si>
  <si>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</si>
  <si>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</si>
  <si>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</si>
  <si>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</si>
  <si>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</si>
  <si>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</si>
  <si>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</si>
  <si>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</si>
  <si>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</si>
  <si>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</si>
  <si>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</si>
  <si>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</si>
  <si>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</si>
  <si>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</si>
  <si>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</si>
  <si>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</si>
  <si>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</si>
  <si>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</si>
  <si>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</si>
  <si>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</si>
  <si>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</si>
  <si>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</si>
  <si>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</si>
  <si>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</si>
  <si>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</si>
  <si>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</si>
  <si>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</si>
  <si>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</si>
  <si>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</si>
  <si>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</si>
  <si>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</si>
  <si>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</si>
  <si>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</si>
  <si>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</si>
  <si>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</si>
  <si>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</si>
  <si>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</si>
  <si>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</si>
  <si>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</si>
  <si>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</si>
  <si>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</si>
  <si>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</si>
  <si>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</si>
  <si>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</si>
  <si>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</si>
  <si>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</si>
  <si>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</si>
  <si>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</si>
  <si>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</si>
  <si>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</si>
  <si>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</si>
  <si>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</si>
  <si>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</si>
  <si>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</si>
  <si>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</si>
  <si>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</si>
  <si>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</si>
  <si>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</si>
  <si>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</si>
  <si>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</si>
  <si>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</si>
  <si>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</si>
  <si>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</si>
  <si>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</si>
  <si>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</si>
  <si>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</si>
  <si>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</si>
  <si>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</si>
  <si>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</si>
  <si>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</si>
  <si>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</si>
  <si>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</si>
  <si>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</si>
  <si>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</si>
  <si>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</si>
  <si>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</si>
  <si>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</si>
  <si>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</si>
  <si>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</si>
  <si>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</si>
  <si>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</si>
  <si>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</si>
  <si>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</si>
  <si>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</si>
  <si>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</si>
  <si>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</si>
  <si>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</si>
  <si>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</si>
  <si>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</si>
  <si>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</si>
  <si>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</si>
  <si>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</si>
  <si>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</si>
  <si>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</si>
  <si>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</si>
  <si>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</si>
  <si>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</si>
  <si>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</si>
  <si>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</si>
  <si>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</si>
  <si>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</si>
  <si>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</si>
  <si>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</si>
  <si>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</si>
  <si>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</si>
  <si>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</si>
  <si>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</si>
  <si>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</si>
  <si>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</si>
  <si>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</si>
  <si>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</si>
  <si>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</si>
  <si>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</si>
  <si>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</si>
  <si>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</si>
  <si>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</si>
  <si>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</si>
  <si>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</si>
  <si>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</si>
  <si>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</si>
  <si>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</si>
  <si>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</si>
  <si>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</si>
  <si>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</si>
  <si>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</si>
  <si>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</si>
  <si>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</si>
  <si>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</si>
  <si>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</si>
  <si>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</si>
  <si>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</si>
  <si>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</si>
  <si>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</si>
  <si>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</si>
  <si>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</si>
  <si>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</si>
  <si>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</si>
  <si>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</si>
  <si>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</si>
  <si>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</si>
  <si>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</si>
  <si>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</si>
  <si>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</si>
  <si>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</si>
  <si>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</si>
  <si>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</si>
  <si>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</si>
  <si>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</si>
  <si>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</si>
  <si>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</si>
  <si>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</si>
  <si>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</si>
  <si>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</si>
  <si>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</si>
  <si>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</si>
  <si>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</si>
  <si>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</si>
  <si>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</si>
  <si>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</si>
  <si>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</si>
  <si>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</si>
  <si>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</si>
  <si>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</si>
  <si>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</si>
  <si>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</si>
  <si>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</si>
  <si>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</si>
  <si>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</si>
  <si>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</si>
  <si>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</si>
  <si>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</si>
  <si>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</si>
  <si>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</si>
  <si>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</si>
  <si>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</si>
  <si>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</si>
  <si>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</si>
  <si>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</si>
  <si>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</si>
  <si>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</si>
  <si>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</si>
  <si>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</si>
  <si>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</si>
  <si>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</si>
  <si>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</si>
  <si>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</si>
  <si>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</si>
  <si>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</si>
  <si>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</si>
  <si>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</si>
  <si>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</si>
  <si>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</si>
  <si>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</si>
  <si>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</si>
  <si>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</si>
  <si>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</si>
  <si>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</si>
  <si>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</si>
  <si>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</si>
  <si>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</si>
  <si>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</si>
  <si>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</si>
  <si>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</si>
  <si>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</si>
  <si>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</si>
  <si>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</si>
  <si>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</si>
  <si>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</si>
  <si>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</si>
  <si>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</si>
  <si>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</si>
  <si>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</si>
  <si>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</si>
  <si>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</si>
  <si>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</si>
  <si>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</si>
  <si>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</si>
  <si>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</si>
  <si>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</si>
  <si>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</si>
  <si>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</si>
  <si>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</si>
  <si>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</si>
  <si>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</si>
  <si>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</si>
  <si>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</si>
  <si>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</si>
  <si>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</si>
  <si>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</si>
  <si>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</si>
  <si>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</si>
  <si>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</si>
  <si>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</si>
  <si>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</si>
  <si>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</si>
  <si>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</si>
  <si>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</si>
  <si>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</si>
  <si>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</si>
  <si>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</si>
  <si>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</si>
  <si>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</si>
  <si>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</si>
  <si>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</si>
  <si>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</si>
  <si>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</si>
  <si>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</si>
  <si>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</si>
  <si>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</si>
  <si>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</si>
  <si>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</si>
  <si>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</si>
  <si>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</si>
  <si>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</si>
  <si>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</si>
  <si>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</si>
  <si>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</si>
  <si>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</si>
  <si>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</si>
  <si>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</si>
  <si>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</si>
  <si>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</si>
  <si>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</si>
  <si>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</si>
  <si>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</si>
  <si>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</si>
  <si>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</si>
  <si>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</si>
  <si>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</si>
  <si>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</si>
  <si>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</si>
  <si>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</si>
  <si>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</si>
  <si>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</si>
  <si>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</si>
  <si>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</si>
  <si>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</si>
  <si>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</si>
  <si>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</si>
  <si>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</si>
  <si>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</si>
  <si>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</si>
  <si>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</si>
  <si>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</si>
  <si>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</si>
  <si>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</si>
  <si>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</si>
  <si>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</si>
  <si>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</si>
  <si>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</si>
  <si>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</si>
  <si>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</si>
  <si>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</si>
  <si>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</si>
  <si>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</si>
  <si>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</si>
  <si>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</si>
  <si>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</si>
  <si>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</si>
  <si>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</si>
  <si>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</si>
  <si>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</si>
  <si>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</si>
  <si>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</si>
  <si>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</si>
  <si>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</si>
  <si>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</si>
  <si>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</si>
  <si>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</si>
  <si>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</si>
  <si>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</si>
  <si>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</si>
  <si>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</si>
  <si>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</si>
  <si>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</si>
  <si>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</si>
  <si>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</si>
  <si>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</si>
  <si>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</si>
  <si>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</si>
  <si>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</si>
  <si>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</si>
  <si>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</si>
  <si>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</si>
  <si>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</si>
  <si>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</si>
  <si>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</si>
  <si>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</si>
  <si>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</si>
  <si>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</si>
  <si>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</si>
  <si>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</si>
  <si>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</si>
  <si>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</si>
  <si>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</si>
  <si>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</si>
  <si>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</si>
  <si>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</si>
  <si>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</si>
  <si>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</si>
  <si>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</si>
  <si>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</si>
  <si>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</si>
  <si>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</si>
  <si>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</si>
  <si>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</si>
  <si>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</si>
  <si>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</si>
  <si>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</si>
  <si>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</si>
  <si>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</si>
  <si>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</si>
  <si>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</si>
  <si>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</si>
  <si>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</si>
  <si>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</si>
  <si>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</si>
  <si>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</si>
  <si>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</si>
  <si>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</si>
  <si>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</si>
  <si>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</si>
  <si>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</si>
  <si>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</si>
  <si>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</si>
  <si>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</si>
  <si>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</si>
  <si>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</si>
  <si>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</si>
  <si>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</si>
  <si>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</si>
  <si>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</si>
  <si>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</si>
  <si>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</si>
  <si>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</si>
  <si>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</si>
  <si>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</si>
  <si>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</si>
  <si>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</si>
  <si>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</si>
  <si>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</si>
  <si>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</si>
  <si>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</si>
  <si>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</si>
  <si>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</si>
  <si>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</si>
  <si>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</si>
  <si>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</si>
  <si>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</si>
  <si>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</si>
  <si>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</si>
  <si>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</si>
  <si>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</si>
  <si>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</si>
  <si>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</si>
  <si>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</si>
  <si>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</si>
  <si>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</si>
  <si>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</si>
  <si>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</si>
  <si>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</si>
  <si>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</si>
  <si>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</si>
  <si>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</si>
  <si>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</si>
  <si>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</si>
  <si>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</si>
  <si>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</si>
  <si>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</si>
  <si>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</si>
  <si>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</si>
  <si>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</si>
  <si>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</si>
  <si>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</si>
  <si>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</si>
  <si>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</si>
  <si>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</si>
  <si>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</si>
  <si>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</si>
  <si>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</si>
  <si>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</si>
  <si>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</si>
  <si>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</si>
  <si>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</si>
  <si>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</si>
  <si>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</si>
  <si>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</si>
  <si>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</si>
  <si>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</si>
  <si>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</si>
  <si>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</si>
  <si>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</si>
  <si>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</si>
  <si>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</si>
  <si>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</si>
  <si>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</si>
  <si>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</si>
  <si>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</si>
  <si>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</si>
  <si>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</si>
  <si>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</si>
  <si>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</si>
  <si>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</si>
  <si>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</si>
  <si>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</si>
  <si>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</si>
  <si>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</si>
  <si>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</si>
  <si>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</si>
  <si>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</si>
  <si>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</si>
  <si>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</si>
  <si>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</si>
  <si>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</si>
  <si>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</si>
  <si>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</si>
  <si>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</si>
  <si>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</si>
  <si>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</si>
  <si>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</si>
  <si>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</si>
  <si>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</si>
  <si>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</si>
  <si>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</si>
  <si>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</si>
  <si>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</si>
  <si>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</si>
  <si>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</si>
  <si>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</si>
  <si>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</si>
  <si>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</si>
  <si>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</si>
  <si>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</si>
  <si>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</si>
  <si>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</si>
  <si>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</si>
  <si>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</si>
  <si>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</si>
  <si>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</si>
  <si>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</si>
  <si>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</si>
  <si>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</si>
  <si>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</si>
  <si>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</si>
  <si>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</si>
  <si>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</si>
  <si>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</si>
  <si>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</si>
  <si>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</si>
  <si>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</si>
  <si>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</si>
  <si>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</si>
  <si>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</si>
  <si>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</si>
  <si>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</si>
  <si>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</si>
  <si>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</si>
  <si>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</si>
  <si>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</si>
  <si>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</si>
  <si>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</si>
  <si>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</si>
  <si>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</si>
  <si>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</si>
  <si>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</si>
  <si>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</si>
  <si>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</si>
  <si>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</si>
  <si>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</si>
  <si>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</si>
  <si>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</si>
  <si>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</si>
  <si>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</si>
  <si>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</si>
  <si>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</si>
  <si>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</si>
  <si>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</si>
  <si>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</si>
  <si>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</si>
  <si>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</si>
  <si>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</si>
  <si>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</si>
  <si>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</si>
  <si>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</si>
  <si>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</si>
  <si>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</si>
  <si>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</si>
  <si>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</si>
  <si>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</si>
  <si>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</si>
  <si>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</si>
  <si>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</si>
  <si>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</si>
  <si>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</si>
  <si>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</si>
  <si>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</si>
  <si>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</si>
  <si>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</si>
  <si>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</si>
  <si>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</si>
  <si>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</si>
  <si>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</si>
  <si>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</si>
  <si>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</si>
  <si>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</si>
  <si>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</si>
  <si>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</si>
  <si>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</si>
  <si>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</si>
  <si>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</si>
  <si>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</si>
  <si>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</si>
  <si>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</si>
  <si>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</si>
  <si>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</si>
  <si>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</si>
  <si>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</si>
  <si>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</si>
  <si>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</si>
  <si>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</si>
  <si>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</si>
  <si>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</si>
  <si>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</si>
  <si>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</si>
  <si>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</si>
  <si>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</si>
  <si>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</si>
  <si>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</si>
  <si>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</si>
  <si>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</si>
  <si>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</si>
  <si>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</si>
  <si>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</si>
  <si>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</si>
  <si>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</si>
  <si>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</si>
  <si>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</si>
  <si>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</si>
  <si>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</si>
  <si>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</si>
  <si>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</si>
  <si>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</si>
  <si>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</si>
  <si>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</si>
  <si>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</si>
  <si>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</si>
  <si>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</si>
  <si>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</si>
  <si>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</si>
  <si>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</si>
  <si>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</si>
  <si>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</si>
  <si>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</si>
  <si>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</si>
  <si>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</si>
  <si>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</si>
  <si>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</si>
  <si>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</si>
  <si>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</si>
  <si>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</si>
  <si>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</si>
  <si>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</si>
  <si>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</si>
  <si>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</si>
  <si>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</si>
  <si>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</si>
  <si>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</si>
  <si>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</si>
  <si>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</si>
  <si>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</si>
  <si>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</si>
  <si>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</si>
  <si>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</si>
  <si>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</si>
  <si>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</si>
  <si>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</si>
  <si>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</si>
  <si>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</si>
  <si>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</si>
  <si>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</si>
  <si>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</si>
  <si>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</si>
  <si>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</si>
  <si>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</si>
  <si>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</si>
  <si>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</si>
  <si>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</si>
  <si>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</si>
  <si>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</si>
  <si>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</si>
  <si>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</si>
  <si>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</si>
  <si>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</si>
  <si>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</si>
  <si>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</si>
  <si>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</si>
  <si>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</si>
  <si>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</si>
  <si>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</si>
  <si>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</si>
  <si>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</si>
  <si>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</si>
  <si>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</si>
  <si>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</si>
  <si>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</si>
  <si>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</si>
  <si>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</si>
  <si>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</si>
  <si>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</si>
  <si>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</si>
  <si>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</si>
  <si>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</si>
  <si>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</si>
  <si>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</si>
  <si>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</si>
  <si>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</si>
  <si>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</si>
  <si>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</si>
  <si>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</si>
  <si>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</si>
  <si>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</si>
  <si>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</si>
  <si>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</si>
  <si>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</si>
  <si>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</si>
  <si>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</si>
  <si>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</si>
  <si>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</si>
  <si>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</si>
  <si>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</si>
  <si>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</si>
  <si>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</si>
  <si>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</si>
  <si>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</si>
  <si>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</si>
  <si>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</si>
  <si>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</si>
  <si>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</si>
  <si>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</si>
  <si>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</si>
  <si>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</si>
  <si>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</si>
  <si>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</si>
  <si>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</si>
  <si>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</si>
  <si>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</si>
  <si>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</si>
  <si>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</si>
  <si>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</si>
  <si>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</si>
  <si>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</si>
  <si>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</si>
  <si>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</si>
  <si>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</si>
  <si>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</si>
  <si>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</si>
  <si>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</si>
  <si>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</si>
  <si>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</si>
  <si>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</si>
  <si>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</si>
  <si>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</si>
  <si>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</si>
  <si>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</si>
  <si>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</si>
  <si>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</si>
  <si>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</si>
  <si>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</si>
  <si>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</si>
  <si>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</si>
  <si>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</si>
  <si>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</si>
  <si>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</si>
  <si>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</si>
  <si>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</si>
  <si>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</si>
  <si>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</si>
  <si>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</si>
  <si>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</si>
  <si>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</si>
  <si>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</si>
  <si>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</si>
  <si>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</si>
  <si>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</si>
  <si>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</si>
  <si>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</si>
  <si>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</si>
  <si>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</si>
  <si>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</si>
  <si>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</si>
  <si>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</si>
  <si>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</si>
  <si>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</si>
  <si>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</si>
  <si>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</si>
  <si>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</si>
  <si>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</si>
  <si>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</si>
  <si>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</si>
  <si>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</si>
  <si>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</si>
  <si>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</si>
  <si>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</si>
  <si>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</si>
  <si>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</si>
  <si>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</si>
  <si>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</si>
  <si>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</si>
  <si>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</si>
  <si>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</si>
  <si>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</si>
  <si>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</si>
  <si>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</si>
  <si>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</si>
  <si>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</si>
  <si>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</si>
  <si>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</si>
  <si>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</si>
  <si>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</si>
  <si>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</si>
  <si>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</si>
  <si>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</si>
  <si>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</si>
  <si>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</si>
  <si>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</si>
  <si>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</si>
  <si>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</si>
  <si>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</si>
  <si>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</si>
  <si>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</si>
  <si>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</si>
  <si>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</si>
  <si>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</si>
  <si>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</si>
  <si>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</si>
  <si>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</si>
  <si>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</si>
  <si>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</si>
  <si>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</si>
  <si>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</si>
  <si>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</si>
  <si>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</si>
  <si>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</si>
  <si>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</si>
  <si>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</si>
  <si>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</si>
  <si>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</si>
  <si>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</si>
  <si>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</si>
  <si>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</si>
  <si>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</si>
  <si>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</si>
  <si>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</si>
  <si>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</si>
  <si>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</si>
  <si>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</si>
  <si>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</si>
  <si>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</si>
  <si>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</si>
  <si>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</si>
  <si>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</si>
  <si>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</si>
  <si>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</si>
  <si>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</si>
  <si>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</si>
  <si>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</si>
  <si>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</si>
  <si>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</si>
  <si>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</si>
  <si>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</si>
  <si>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</si>
  <si>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</si>
  <si>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</si>
  <si>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</si>
  <si>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</si>
  <si>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</si>
  <si>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</si>
  <si>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</si>
  <si>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</si>
  <si>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</si>
  <si>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</si>
  <si>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</si>
  <si>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</si>
  <si>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</si>
  <si>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</si>
  <si>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</si>
  <si>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</si>
  <si>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</si>
  <si>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</si>
  <si>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</si>
  <si>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</si>
  <si>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</si>
  <si>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</si>
  <si>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</si>
  <si>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</si>
  <si>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</si>
  <si>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</si>
  <si>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</si>
  <si>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</si>
  <si>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</si>
  <si>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</si>
  <si>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</si>
  <si>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</si>
  <si>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</si>
  <si>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</si>
  <si>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</si>
  <si>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</si>
  <si>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</si>
  <si>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</si>
  <si>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</si>
  <si>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</si>
  <si>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</si>
  <si>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</si>
  <si>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</si>
  <si>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</si>
  <si>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</si>
  <si>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</si>
  <si>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</si>
  <si>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</si>
  <si>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</si>
  <si>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</si>
  <si>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</si>
  <si>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</si>
  <si>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</si>
  <si>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</si>
  <si>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</si>
  <si>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</si>
  <si>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</si>
  <si>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</si>
  <si>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</si>
  <si>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</si>
  <si>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</si>
  <si>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</si>
  <si>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</si>
  <si>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</si>
  <si>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</si>
  <si>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</si>
  <si>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</si>
  <si>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</si>
  <si>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</si>
  <si>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</si>
  <si>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</si>
  <si>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</si>
  <si>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</si>
  <si>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</si>
  <si>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</si>
  <si>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</si>
  <si>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</si>
  <si>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</si>
  <si>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</si>
  <si>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</si>
  <si>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</si>
  <si>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</si>
  <si>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</si>
  <si>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</si>
  <si>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</si>
  <si>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</si>
  <si>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</si>
  <si>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</si>
  <si>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</si>
  <si>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</si>
  <si>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</si>
  <si>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</si>
  <si>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</si>
  <si>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</si>
  <si>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</si>
  <si>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</si>
  <si>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</si>
  <si>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</si>
  <si>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</si>
  <si>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</si>
  <si>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</si>
  <si>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</si>
  <si>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</si>
  <si>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</si>
  <si>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</si>
  <si>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</si>
  <si>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</si>
  <si>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</si>
  <si>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</si>
  <si>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</si>
  <si>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</si>
  <si>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</si>
  <si>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</si>
  <si>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</si>
  <si>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</si>
  <si>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</si>
  <si>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</si>
  <si>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</si>
  <si>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</si>
  <si>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</si>
  <si>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</si>
  <si>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</si>
  <si>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</si>
  <si>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</si>
  <si>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</si>
  <si>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</si>
  <si>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</si>
  <si>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</si>
  <si>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</si>
  <si>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</si>
  <si>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</si>
  <si>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</si>
  <si>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</si>
  <si>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</si>
  <si>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</si>
  <si>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</si>
  <si>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</si>
  <si>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</si>
  <si>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</si>
  <si>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</si>
  <si>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</si>
  <si>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</si>
  <si>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</si>
  <si>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</si>
  <si>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</si>
  <si>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</si>
  <si>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</si>
  <si>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</si>
  <si>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</si>
  <si>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</si>
  <si>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</si>
  <si>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</si>
  <si>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</si>
  <si>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</si>
  <si>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</si>
  <si>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</si>
  <si>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</si>
  <si>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</si>
  <si>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</si>
  <si>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</si>
  <si>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</si>
  <si>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</si>
  <si>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</si>
  <si>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</si>
  <si>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</si>
  <si>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</si>
  <si>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</si>
  <si>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</si>
  <si>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</si>
  <si>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</si>
  <si>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</si>
  <si>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</si>
  <si>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</si>
  <si>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</si>
  <si>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</si>
  <si>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</si>
  <si>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</si>
  <si>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</si>
  <si>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</si>
  <si>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</si>
  <si>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</si>
  <si>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</si>
  <si>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</si>
  <si>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</si>
  <si>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</si>
  <si>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</si>
  <si>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</si>
  <si>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</si>
  <si>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</si>
  <si>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</si>
  <si>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</si>
  <si>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</si>
  <si>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</si>
  <si>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</si>
  <si>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</si>
  <si>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</si>
  <si>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</si>
  <si>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</si>
  <si>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</si>
  <si>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</si>
  <si>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</si>
  <si>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</si>
  <si>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</si>
  <si>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</si>
  <si>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</si>
  <si>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</si>
  <si>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</si>
  <si>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</si>
  <si>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</si>
  <si>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</si>
  <si>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</si>
  <si>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</si>
  <si>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</si>
  <si>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</si>
  <si>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</si>
  <si>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</si>
  <si>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</si>
  <si>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</si>
  <si>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</si>
  <si>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</si>
  <si>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</si>
  <si>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</si>
  <si>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</si>
  <si>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</si>
  <si>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</si>
  <si>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</si>
  <si>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</si>
  <si>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</si>
  <si>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</si>
  <si>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</si>
  <si>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</si>
  <si>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</si>
  <si>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</si>
  <si>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</si>
  <si>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</si>
  <si>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</si>
  <si>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</si>
  <si>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</si>
  <si>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</si>
  <si>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</si>
  <si>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</si>
  <si>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</si>
  <si>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</si>
  <si>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</si>
  <si>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</si>
  <si>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</si>
  <si>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</si>
  <si>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</si>
  <si>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</si>
  <si>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</si>
  <si>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</si>
  <si>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</si>
  <si>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</si>
  <si>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</si>
  <si>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</si>
  <si>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</si>
  <si>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</si>
  <si>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</si>
  <si>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</si>
  <si>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</si>
  <si>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</si>
  <si>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</si>
  <si>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</si>
  <si>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</si>
  <si>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</si>
  <si>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</si>
  <si>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</si>
  <si>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</si>
  <si>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</si>
  <si>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</si>
  <si>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</si>
  <si>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</si>
  <si>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</si>
  <si>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</si>
  <si>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</si>
  <si>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</si>
  <si>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</si>
  <si>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</si>
  <si>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</si>
  <si>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</si>
  <si>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</si>
  <si>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</si>
  <si>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</si>
  <si>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</si>
  <si>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</si>
  <si>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</si>
  <si>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</si>
  <si>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</si>
  <si>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</si>
  <si>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</si>
  <si>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</si>
  <si>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</si>
  <si>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</si>
  <si>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</si>
  <si>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</si>
  <si>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</si>
  <si>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</si>
  <si>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</si>
  <si>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</si>
  <si>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</si>
  <si>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</si>
  <si>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</si>
  <si>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</si>
  <si>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</si>
  <si>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</si>
  <si>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</si>
  <si>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</si>
  <si>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</si>
  <si>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</si>
  <si>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</si>
  <si>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</si>
  <si>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</si>
  <si>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</si>
  <si>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</si>
  <si>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</si>
  <si>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</si>
  <si>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</si>
  <si>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</si>
  <si>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</si>
  <si>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</si>
  <si>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</si>
  <si>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</si>
  <si>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</si>
  <si>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</si>
  <si>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</si>
  <si>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</si>
  <si>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</si>
  <si>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</si>
  <si>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</si>
  <si>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</si>
  <si>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</si>
  <si>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</si>
  <si>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</si>
  <si>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</si>
  <si>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</si>
  <si>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</si>
  <si>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</si>
  <si>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</si>
  <si>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</si>
  <si>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</si>
  <si>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</si>
  <si>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</si>
  <si>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</si>
  <si>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</si>
  <si>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</si>
  <si>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</si>
  <si>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</si>
  <si>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</si>
  <si>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</si>
  <si>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</si>
  <si>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</si>
  <si>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</si>
  <si>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</si>
  <si>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</si>
  <si>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</si>
  <si>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</si>
  <si>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</si>
  <si>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</si>
  <si>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</si>
  <si>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</si>
  <si>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</si>
  <si>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</si>
  <si>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</si>
  <si>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</si>
  <si>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</si>
  <si>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</si>
  <si>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</si>
  <si>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</si>
  <si>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</si>
  <si>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</si>
  <si>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</si>
  <si>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</si>
  <si>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</si>
  <si>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</si>
  <si>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</si>
  <si>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</si>
  <si>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</si>
  <si>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</si>
  <si>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</si>
  <si>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</si>
  <si>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</si>
  <si>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</si>
  <si>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</si>
  <si>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</si>
  <si>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</si>
  <si>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</si>
  <si>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</si>
  <si>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</si>
  <si>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</si>
  <si>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</si>
  <si>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</si>
  <si>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</si>
  <si>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</si>
  <si>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</si>
  <si>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</si>
  <si>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</si>
  <si>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</si>
  <si>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</si>
  <si>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</si>
  <si>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</si>
  <si>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</si>
  <si>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</si>
  <si>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</si>
  <si>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</si>
  <si>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</si>
  <si>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</si>
  <si>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</si>
  <si>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</si>
  <si>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</si>
  <si>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</si>
  <si>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</si>
  <si>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</si>
  <si>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</si>
  <si>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</si>
  <si>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</si>
  <si>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</si>
  <si>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</si>
  <si>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</si>
  <si>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</si>
  <si>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</si>
  <si>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</si>
  <si>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</si>
  <si>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</si>
  <si>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</si>
  <si>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</si>
  <si>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</si>
  <si>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</si>
  <si>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</si>
  <si>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</si>
  <si>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</si>
  <si>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</si>
  <si>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</si>
  <si>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</si>
  <si>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</si>
  <si>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</si>
  <si>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</si>
  <si>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</si>
  <si>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</si>
  <si>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</si>
  <si>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</si>
  <si>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</si>
  <si>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</si>
  <si>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</si>
  <si>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</si>
  <si>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</si>
  <si>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</si>
  <si>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</si>
  <si>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</si>
  <si>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</si>
  <si>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</si>
  <si>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</si>
  <si>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</si>
  <si>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</si>
  <si>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</si>
  <si>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</si>
  <si>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</si>
  <si>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</si>
  <si>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</si>
  <si>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</si>
  <si>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</si>
  <si>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</si>
  <si>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</si>
  <si>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</si>
  <si>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</si>
  <si>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</si>
  <si>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</si>
  <si>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</si>
  <si>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</si>
  <si>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</si>
  <si>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</si>
  <si>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</si>
  <si>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</si>
  <si>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</si>
  <si>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</si>
  <si>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</si>
  <si>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</si>
  <si>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</si>
  <si>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</si>
  <si>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</si>
  <si>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</si>
  <si>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</si>
  <si>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</si>
  <si>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</si>
  <si>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</si>
  <si>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</si>
  <si>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</si>
  <si>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</si>
  <si>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</si>
  <si>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</si>
  <si>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</si>
  <si>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</si>
  <si>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</si>
  <si>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</si>
  <si>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</si>
  <si>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</si>
  <si>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</si>
  <si>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</si>
  <si>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</si>
  <si>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</si>
  <si>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</si>
  <si>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</si>
  <si>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</si>
  <si>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</si>
  <si>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</si>
  <si>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</si>
  <si>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</si>
  <si>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</si>
  <si>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</si>
  <si>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</si>
  <si>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</si>
  <si>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</si>
  <si>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</si>
  <si>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</si>
  <si>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</si>
  <si>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</si>
  <si>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</si>
  <si>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</si>
  <si>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</si>
  <si>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</si>
  <si>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</si>
  <si>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</si>
  <si>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</si>
  <si>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</si>
  <si>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</si>
  <si>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</si>
  <si>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</si>
  <si>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</si>
  <si>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</si>
  <si>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</si>
  <si>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</si>
  <si>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</si>
  <si>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</si>
  <si>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</si>
  <si>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</si>
  <si>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</si>
  <si>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</si>
  <si>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</si>
  <si>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</si>
  <si>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</si>
  <si>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</si>
  <si>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</si>
  <si>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</si>
  <si>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</si>
  <si>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</si>
  <si>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</si>
  <si>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</si>
  <si>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</si>
  <si>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</si>
  <si>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</si>
  <si>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</si>
  <si>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</si>
  <si>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</si>
  <si>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</si>
  <si>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</si>
  <si>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</si>
  <si>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</si>
  <si>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</si>
  <si>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</si>
  <si>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</si>
  <si>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</si>
  <si>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</si>
  <si>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</si>
  <si>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</si>
  <si>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</si>
  <si>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</si>
  <si>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</si>
  <si>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</si>
  <si>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</si>
  <si>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</si>
  <si>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</si>
  <si>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</si>
  <si>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</si>
  <si>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</si>
  <si>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</si>
  <si>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</si>
  <si>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</si>
  <si>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</si>
  <si>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</si>
  <si>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</si>
  <si>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</si>
  <si>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</si>
  <si>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</si>
  <si>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</si>
  <si>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</si>
  <si>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</si>
  <si>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</si>
  <si>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</si>
  <si>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</si>
  <si>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</si>
  <si>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</si>
  <si>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</si>
  <si>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</si>
  <si>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</si>
  <si>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</si>
  <si>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</si>
  <si>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</si>
  <si>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</si>
  <si>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</si>
  <si>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</si>
  <si>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</si>
  <si>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</si>
  <si>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</si>
  <si>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</si>
  <si>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</si>
  <si>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</si>
  <si>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</si>
  <si>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</si>
  <si>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</si>
  <si>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</si>
  <si>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</si>
  <si>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</si>
  <si>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</si>
  <si>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</si>
  <si>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</si>
  <si>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</si>
  <si>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</si>
  <si>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</si>
  <si>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</si>
  <si>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</si>
  <si>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</si>
  <si>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</si>
  <si>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</si>
  <si>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</si>
  <si>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</si>
  <si>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</si>
  <si>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</si>
  <si>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</si>
  <si>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</si>
  <si>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</si>
  <si>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</si>
  <si>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</si>
  <si>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</si>
  <si>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</si>
  <si>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</si>
  <si>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</si>
  <si>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</si>
  <si>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</si>
  <si>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</si>
  <si>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</si>
  <si>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</si>
  <si>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</si>
  <si>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</si>
  <si>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</si>
  <si>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</si>
  <si>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</si>
  <si>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</si>
  <si>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</si>
  <si>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</si>
  <si>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</si>
  <si>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</si>
  <si>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</si>
  <si>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</si>
  <si>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</si>
  <si>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</si>
  <si>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</si>
  <si>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</si>
  <si>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</si>
  <si>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</si>
  <si>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</si>
  <si>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</si>
  <si>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</si>
  <si>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</si>
  <si>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</si>
  <si>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</si>
  <si>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</si>
  <si>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</si>
  <si>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</si>
  <si>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</si>
  <si>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</si>
  <si>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</si>
  <si>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</si>
  <si>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</si>
  <si>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</si>
  <si>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</si>
  <si>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</si>
  <si>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</si>
  <si>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</si>
  <si>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</si>
  <si>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</si>
  <si>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</si>
  <si>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</si>
  <si>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</si>
  <si>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</si>
  <si>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</si>
  <si>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</si>
  <si>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</si>
  <si>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</si>
  <si>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</si>
  <si>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</si>
  <si>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</si>
  <si>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</si>
  <si>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</si>
  <si>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</si>
  <si>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</si>
  <si>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</si>
  <si>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</si>
  <si>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</si>
  <si>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</si>
  <si>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</si>
  <si>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</si>
  <si>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</si>
  <si>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</si>
  <si>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</si>
  <si>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</si>
  <si>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</si>
  <si>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</si>
  <si>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</si>
  <si>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</si>
  <si>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</si>
  <si>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</si>
  <si>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</si>
  <si>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</si>
  <si>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</si>
  <si>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</si>
  <si>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</si>
  <si>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</si>
  <si>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</si>
  <si>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</si>
  <si>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</si>
  <si>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</si>
  <si>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</si>
  <si>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</si>
  <si>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</si>
  <si>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</si>
  <si>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</si>
  <si>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</si>
  <si>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</si>
  <si>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</si>
  <si>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</si>
  <si>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</si>
  <si>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</si>
  <si>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</si>
  <si>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</si>
  <si>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</si>
  <si>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</si>
  <si>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</si>
  <si>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</si>
  <si>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</si>
  <si>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</si>
  <si>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</si>
  <si>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</si>
  <si>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</si>
  <si>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</si>
  <si>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</si>
  <si>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</si>
  <si>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</si>
  <si>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</si>
  <si>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</si>
  <si>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</si>
  <si>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</si>
  <si>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</si>
  <si>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</si>
  <si>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</si>
  <si>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</si>
  <si>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</si>
  <si>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</si>
  <si>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</si>
  <si>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</si>
  <si>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</si>
  <si>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</si>
  <si>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</si>
  <si>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</si>
  <si>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</si>
  <si>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</si>
  <si>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</si>
  <si>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</si>
  <si>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</si>
  <si>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</si>
  <si>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</si>
  <si>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</si>
  <si>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</si>
  <si>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</si>
  <si>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</si>
  <si>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</si>
  <si>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</si>
  <si>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</si>
  <si>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</si>
  <si>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</si>
  <si>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</si>
  <si>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</si>
  <si>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</si>
  <si>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</si>
  <si>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</si>
  <si>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</si>
  <si>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</si>
  <si>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</si>
  <si>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</si>
  <si>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</si>
  <si>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</si>
  <si>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</si>
  <si>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</si>
  <si>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</si>
  <si>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</si>
  <si>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</si>
  <si>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</si>
  <si>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</si>
  <si>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</si>
  <si>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</si>
  <si>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</si>
  <si>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</si>
  <si>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</si>
  <si>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</si>
  <si>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</si>
  <si>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</si>
  <si>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</si>
  <si>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</si>
  <si>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</si>
  <si>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</si>
  <si>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</si>
  <si>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</si>
  <si>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</si>
  <si>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</si>
  <si>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</si>
  <si>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</si>
  <si>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</si>
  <si>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</si>
  <si>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</si>
  <si>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</si>
  <si>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</si>
  <si>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</si>
  <si>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</si>
  <si>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</si>
  <si>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</si>
  <si>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</si>
  <si>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</si>
  <si>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</si>
  <si>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</si>
  <si>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</si>
  <si>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</si>
  <si>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</si>
  <si>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</si>
  <si>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</si>
  <si>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</si>
  <si>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</si>
  <si>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</si>
  <si>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</si>
  <si>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</si>
  <si>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</si>
  <si>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</si>
  <si>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</si>
  <si>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</si>
  <si>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</si>
  <si>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</si>
  <si>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</si>
  <si>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</si>
  <si>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</si>
  <si>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</si>
  <si>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</si>
  <si>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</si>
  <si>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</si>
  <si>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</si>
  <si>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</si>
  <si>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</si>
  <si>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</si>
  <si>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</si>
  <si>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</si>
  <si>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</si>
  <si>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</si>
  <si>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</si>
  <si>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</si>
  <si>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</si>
  <si>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</si>
  <si>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</si>
  <si>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</si>
  <si>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</si>
  <si>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</si>
  <si>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</si>
  <si>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</si>
  <si>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</si>
  <si>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</si>
  <si>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</si>
  <si>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</si>
  <si>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</si>
  <si>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</si>
  <si>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</si>
  <si>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</si>
  <si>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</si>
  <si>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</si>
  <si>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</si>
  <si>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</si>
  <si>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</si>
  <si>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</si>
  <si>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</si>
  <si>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</si>
  <si>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</si>
  <si>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</si>
  <si>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</si>
  <si>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</si>
  <si>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</si>
  <si>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</si>
  <si>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</si>
  <si>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</si>
  <si>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</si>
  <si>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</si>
  <si>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</si>
  <si>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</si>
  <si>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</si>
  <si>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</si>
  <si>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</si>
  <si>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</si>
  <si>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</si>
  <si>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</si>
  <si>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</si>
  <si>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</si>
  <si>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</si>
  <si>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</si>
  <si>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</si>
  <si>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</si>
  <si>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</si>
  <si>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</si>
  <si>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</si>
  <si>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</si>
  <si>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</si>
  <si>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</si>
  <si>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</si>
  <si>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</si>
  <si>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</si>
  <si>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</si>
  <si>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</si>
  <si>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</si>
  <si>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</si>
  <si>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</si>
  <si>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</si>
  <si>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</si>
  <si>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</si>
  <si>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</si>
  <si>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</si>
  <si>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</si>
  <si>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</si>
  <si>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</si>
  <si>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</si>
  <si>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</si>
  <si>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</si>
  <si>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</si>
  <si>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</si>
  <si>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</si>
  <si>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</si>
  <si>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</si>
  <si>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</si>
  <si>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</si>
  <si>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</si>
  <si>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</si>
  <si>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</si>
  <si>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</si>
  <si>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</si>
  <si>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</si>
  <si>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</si>
  <si>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</si>
  <si>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</si>
  <si>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</si>
  <si>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</si>
  <si>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</si>
  <si>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</si>
  <si>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</si>
  <si>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</si>
  <si>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</si>
  <si>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</si>
  <si>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</si>
  <si>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</si>
  <si>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</si>
  <si>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</si>
  <si>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</si>
  <si>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</si>
  <si>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</si>
  <si>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</si>
  <si>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</si>
  <si>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</si>
  <si>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</si>
  <si>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</si>
  <si>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</si>
  <si>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</si>
  <si>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</si>
  <si>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</si>
  <si>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</si>
  <si>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</si>
  <si>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</si>
  <si>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</si>
  <si>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</si>
  <si>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</si>
  <si>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</si>
  <si>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</si>
  <si>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</si>
  <si>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</si>
  <si>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</si>
  <si>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</si>
  <si>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</si>
  <si>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</si>
  <si>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</si>
  <si>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</si>
  <si>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</si>
  <si>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</si>
  <si>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</si>
  <si>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</si>
  <si>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</si>
  <si>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</si>
  <si>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</si>
  <si>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</si>
  <si>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</si>
  <si>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</si>
  <si>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</si>
  <si>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</si>
  <si>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</si>
  <si>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</si>
  <si>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</si>
  <si>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</si>
  <si>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</si>
  <si>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</si>
  <si>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</si>
  <si>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</si>
  <si>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</si>
  <si>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</si>
  <si>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</si>
  <si>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</si>
  <si>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</si>
  <si>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</si>
  <si>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</si>
  <si>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</si>
  <si>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</si>
  <si>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</si>
  <si>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</si>
  <si>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</si>
  <si>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</si>
  <si>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</si>
  <si>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</si>
  <si>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</si>
  <si>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</si>
  <si>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</si>
  <si>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</si>
  <si>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</si>
  <si>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</si>
  <si>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</si>
  <si>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</si>
  <si>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</si>
  <si>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</si>
  <si>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</si>
  <si>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</si>
  <si>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</si>
  <si>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</si>
  <si>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</si>
  <si>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</si>
  <si>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</si>
  <si>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</si>
  <si>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</si>
  <si>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</si>
  <si>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</si>
  <si>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</si>
  <si>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</si>
  <si>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</si>
  <si>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</si>
  <si>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</si>
  <si>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</si>
  <si>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</si>
  <si>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</si>
  <si>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</si>
  <si>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</si>
  <si>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</si>
  <si>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</si>
  <si>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</si>
  <si>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</si>
  <si>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</si>
  <si>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</si>
  <si>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</si>
  <si>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</si>
  <si>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</si>
  <si>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</si>
  <si>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</si>
  <si>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</si>
  <si>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</si>
  <si>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</si>
  <si>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</si>
  <si>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</si>
  <si>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</si>
  <si>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</si>
  <si>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</si>
  <si>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</si>
  <si>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</si>
  <si>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</si>
  <si>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</si>
  <si>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</si>
  <si>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</si>
  <si>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</si>
  <si>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</si>
  <si>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</si>
  <si>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</si>
  <si>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</si>
  <si>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</si>
  <si>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</si>
  <si>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</si>
  <si>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</si>
  <si>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</si>
  <si>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</si>
  <si>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</si>
  <si>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</si>
  <si>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</si>
  <si>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</si>
  <si>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</si>
  <si>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</si>
  <si>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</si>
  <si>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</si>
  <si>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</si>
  <si>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</si>
  <si>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</si>
  <si>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</si>
  <si>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</si>
  <si>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</si>
  <si>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</si>
  <si>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</si>
  <si>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</si>
  <si>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</si>
  <si>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</si>
  <si>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</si>
  <si>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</si>
  <si>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</si>
  <si>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</si>
  <si>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</si>
  <si>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</si>
  <si>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</si>
  <si>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</si>
  <si>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</si>
  <si>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</si>
  <si>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</si>
  <si>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</si>
  <si>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</si>
  <si>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</si>
  <si>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</si>
  <si>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</si>
  <si>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</si>
  <si>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</si>
  <si>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</si>
  <si>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</si>
  <si>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</si>
  <si>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</si>
  <si>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</si>
  <si>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</si>
  <si>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</si>
  <si>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</si>
  <si>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</si>
  <si>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</si>
  <si>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</si>
  <si>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</si>
  <si>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</si>
  <si>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</si>
  <si>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</si>
  <si>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</si>
  <si>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</si>
  <si>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</si>
  <si>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</si>
  <si>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</si>
  <si>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</si>
  <si>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</si>
  <si>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</si>
  <si>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</si>
  <si>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</si>
  <si>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</si>
  <si>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</si>
  <si>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</si>
  <si>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</si>
  <si>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</si>
  <si>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</si>
  <si>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</si>
  <si>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</si>
  <si>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</si>
  <si>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</si>
  <si>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</si>
  <si>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</si>
  <si>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</si>
  <si>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</si>
  <si>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</si>
  <si>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</si>
  <si>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</si>
  <si>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</si>
  <si>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</si>
  <si>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</si>
  <si>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</si>
  <si>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</si>
  <si>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</si>
  <si>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</si>
  <si>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</si>
  <si>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</si>
  <si>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</si>
  <si>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</si>
  <si>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</si>
  <si>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</si>
  <si>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</si>
  <si>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</si>
  <si>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</si>
  <si>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</si>
  <si>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</si>
  <si>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</si>
  <si>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</si>
  <si>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</si>
  <si>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</si>
  <si>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</si>
  <si>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</si>
  <si>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</si>
  <si>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</si>
  <si>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</si>
  <si>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</si>
  <si>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</si>
  <si>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</si>
  <si>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</si>
  <si>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</si>
  <si>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</si>
  <si>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</si>
  <si>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</si>
  <si>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</si>
  <si>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</si>
  <si>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</si>
  <si>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</si>
  <si>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</si>
  <si>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</si>
  <si>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</si>
  <si>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</si>
  <si>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</si>
  <si>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</si>
  <si>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</si>
  <si>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</si>
  <si>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</si>
  <si>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</si>
  <si>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</si>
  <si>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</si>
  <si>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</si>
  <si>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</si>
  <si>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</si>
  <si>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</si>
  <si>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</si>
  <si>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</si>
  <si>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</si>
  <si>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</si>
  <si>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</si>
  <si>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</si>
  <si>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</si>
  <si>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</si>
  <si>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</si>
  <si>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</si>
  <si>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</si>
  <si>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</si>
  <si>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</si>
  <si>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</si>
  <si>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</si>
  <si>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</si>
  <si>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</si>
  <si>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</si>
  <si>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</si>
  <si>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</si>
  <si>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</si>
  <si>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</si>
  <si>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</si>
  <si>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</si>
  <si>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</si>
  <si>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</si>
  <si>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</si>
  <si>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</si>
  <si>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</si>
  <si>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</si>
  <si>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</si>
  <si>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</si>
  <si>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</si>
  <si>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</si>
  <si>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</si>
  <si>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</si>
  <si>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</si>
  <si>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</si>
  <si>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</si>
  <si>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</si>
  <si>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</si>
  <si>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</si>
  <si>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</si>
  <si>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</si>
  <si>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</si>
  <si>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</si>
  <si>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</si>
  <si>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</si>
  <si>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</si>
  <si>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</si>
  <si>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</si>
  <si>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</si>
  <si>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</si>
  <si>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</si>
  <si>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</si>
  <si>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</si>
  <si>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</si>
  <si>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</si>
  <si>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</si>
  <si>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</si>
  <si>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</si>
  <si>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</si>
  <si>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</si>
  <si>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</si>
  <si>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</si>
  <si>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</si>
  <si>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</si>
  <si>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</si>
  <si>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</si>
  <si>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</si>
  <si>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</si>
  <si>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</si>
  <si>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</si>
  <si>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</si>
  <si>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</si>
  <si>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</si>
  <si>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</si>
  <si>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</si>
  <si>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</si>
  <si>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</si>
  <si>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</si>
  <si>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</si>
  <si>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</si>
  <si>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</si>
  <si>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</si>
  <si>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</si>
  <si>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</si>
  <si>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</si>
  <si>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</si>
  <si>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</si>
  <si>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</si>
  <si>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</si>
  <si>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</si>
  <si>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</si>
  <si>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</si>
  <si>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</si>
  <si>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</si>
  <si>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</si>
  <si>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</si>
  <si>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</si>
  <si>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</si>
  <si>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</si>
  <si>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</si>
  <si>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</si>
  <si>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</si>
  <si>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</si>
  <si>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</si>
  <si>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</si>
  <si>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</si>
  <si>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</si>
  <si>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</si>
  <si>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</si>
  <si>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</si>
  <si>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</si>
  <si>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</si>
  <si>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</si>
  <si>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</si>
  <si>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</si>
  <si>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</si>
  <si>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</si>
  <si>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</si>
  <si>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</si>
  <si>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</si>
  <si>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</si>
  <si>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</si>
  <si>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</si>
  <si>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</si>
  <si>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</si>
  <si>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</si>
  <si>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</si>
  <si>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</si>
  <si>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</si>
  <si>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</si>
  <si>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</si>
  <si>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</si>
  <si>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</si>
  <si>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</si>
  <si>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</si>
  <si>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</si>
  <si>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</si>
  <si>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</si>
  <si>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</si>
  <si>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</si>
  <si>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</si>
  <si>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</si>
  <si>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</si>
  <si>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</si>
  <si>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</si>
  <si>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</si>
  <si>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</si>
  <si>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</si>
  <si>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</si>
  <si>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</si>
  <si>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</si>
  <si>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</si>
  <si>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</si>
  <si>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</si>
  <si>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</si>
  <si>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</si>
  <si>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</si>
  <si>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</si>
  <si>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</si>
  <si>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</si>
  <si>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</si>
  <si>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</si>
  <si>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</si>
  <si>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</si>
  <si>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</si>
  <si>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</si>
  <si>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</si>
  <si>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</si>
  <si>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</si>
  <si>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</si>
  <si>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</si>
  <si>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</si>
  <si>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</si>
  <si>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</si>
  <si>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</si>
  <si>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</si>
  <si>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</si>
  <si>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</si>
  <si>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</si>
  <si>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</si>
  <si>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</si>
  <si>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</si>
  <si>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</si>
  <si>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</si>
  <si>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</si>
  <si>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</si>
  <si>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</si>
  <si>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</si>
  <si>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</si>
  <si>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</si>
  <si>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</si>
  <si>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</si>
  <si>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</si>
  <si>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</si>
  <si>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</si>
  <si>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</si>
  <si>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</si>
  <si>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</si>
  <si>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</si>
  <si>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</si>
  <si>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</si>
  <si>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</si>
  <si>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</si>
  <si>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</si>
  <si>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</si>
  <si>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</si>
  <si>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</si>
  <si>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</si>
  <si>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</si>
  <si>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</si>
  <si>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</si>
  <si>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</si>
  <si>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</si>
  <si>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</si>
  <si>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</si>
  <si>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</si>
  <si>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</si>
  <si>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</si>
  <si>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</si>
  <si>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</si>
  <si>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</si>
  <si>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</si>
  <si>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</si>
  <si>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</si>
  <si>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</si>
  <si>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</si>
  <si>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</si>
  <si>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</si>
  <si>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</si>
  <si>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</si>
  <si>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</si>
  <si>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</si>
  <si>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</si>
  <si>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</si>
  <si>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</si>
  <si>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</si>
  <si>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</si>
  <si>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</si>
  <si>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</si>
  <si>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</si>
  <si>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</si>
  <si>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</si>
  <si>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</si>
  <si>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</si>
  <si>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</si>
  <si>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</si>
  <si>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</si>
  <si>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</si>
  <si>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</si>
  <si>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</si>
  <si>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</si>
  <si>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</si>
  <si>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</si>
  <si>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</si>
  <si>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</si>
  <si>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</si>
  <si>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</si>
  <si>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</si>
  <si>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</si>
  <si>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</si>
  <si>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</si>
  <si>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</si>
  <si>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</si>
  <si>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</si>
  <si>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</si>
  <si>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</si>
  <si>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</si>
  <si>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</si>
  <si>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</si>
  <si>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</si>
  <si>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</si>
  <si>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</si>
  <si>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</si>
  <si>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</si>
  <si>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</si>
  <si>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</si>
  <si>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</si>
  <si>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</si>
  <si>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</si>
  <si>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</si>
  <si>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</si>
  <si>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</si>
  <si>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</si>
  <si>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</si>
  <si>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</si>
  <si>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</si>
  <si>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</si>
  <si>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</si>
  <si>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</si>
  <si>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</si>
  <si>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</si>
  <si>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</si>
  <si>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</si>
  <si>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</si>
  <si>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</si>
  <si>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</si>
  <si>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</si>
  <si>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</si>
  <si>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</si>
  <si>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</si>
  <si>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</si>
  <si>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</si>
  <si>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</si>
  <si>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</si>
  <si>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</si>
  <si>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</si>
  <si>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</si>
  <si>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</si>
  <si>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</si>
  <si>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</si>
  <si>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</si>
  <si>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</si>
  <si>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</si>
  <si>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</si>
  <si>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</si>
  <si>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</si>
  <si>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</si>
  <si>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</si>
  <si>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</si>
  <si>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</si>
  <si>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</si>
  <si>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</si>
  <si>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</si>
  <si>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</si>
  <si>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</si>
  <si>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</si>
  <si>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</si>
  <si>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</si>
  <si>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</si>
  <si>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</si>
  <si>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</si>
  <si>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</si>
  <si>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</si>
  <si>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</si>
  <si>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</si>
  <si>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</si>
  <si>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</si>
  <si>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</si>
  <si>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</si>
  <si>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</si>
  <si>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</si>
  <si>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</si>
  <si>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</si>
  <si>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</si>
  <si>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</si>
  <si>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</si>
  <si>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</si>
  <si>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</si>
  <si>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</si>
  <si>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</si>
  <si>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</si>
  <si>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</si>
  <si>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</si>
  <si>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</si>
  <si>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</si>
  <si>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</si>
  <si>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</si>
  <si>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</si>
  <si>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</si>
  <si>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</si>
  <si>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</si>
  <si>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</si>
  <si>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</si>
  <si>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</si>
  <si>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</si>
  <si>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</si>
  <si>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</si>
  <si>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</si>
  <si>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</si>
  <si>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</si>
  <si>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</si>
  <si>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</si>
  <si>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</si>
  <si>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</si>
  <si>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</si>
  <si>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</si>
  <si>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</si>
  <si>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</si>
  <si>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</si>
  <si>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</si>
  <si>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</si>
  <si>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</si>
  <si>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</si>
  <si>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</si>
  <si>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</si>
  <si>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</si>
  <si>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</si>
  <si>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</si>
  <si>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</si>
  <si>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</si>
  <si>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</si>
  <si>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</si>
  <si>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</si>
  <si>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</si>
  <si>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</si>
  <si>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</si>
  <si>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</si>
  <si>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</si>
  <si>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</si>
  <si>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</si>
  <si>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</si>
  <si>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</si>
  <si>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</si>
  <si>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</si>
  <si>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</si>
  <si>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</si>
  <si>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</si>
  <si>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</si>
  <si>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</si>
  <si>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</si>
  <si>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</si>
  <si>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</si>
  <si>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</si>
  <si>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</si>
  <si>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</si>
  <si>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</si>
  <si>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</si>
  <si>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</si>
  <si>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</si>
  <si>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</si>
  <si>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</si>
  <si>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</si>
  <si>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</si>
  <si>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</si>
  <si>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</si>
  <si>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</si>
  <si>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</si>
  <si>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</si>
  <si>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</si>
  <si>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</si>
  <si>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</si>
  <si>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</si>
  <si>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</si>
  <si>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</si>
  <si>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</si>
  <si>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</si>
  <si>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</si>
  <si>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</si>
  <si>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</si>
  <si>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</si>
  <si>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</si>
  <si>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</si>
  <si>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</si>
  <si>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</si>
  <si>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</si>
  <si>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</si>
  <si>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</si>
  <si>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</si>
  <si>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</si>
  <si>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</si>
  <si>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</si>
  <si>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</si>
  <si>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</si>
  <si>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</si>
  <si>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</si>
  <si>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</si>
  <si>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</si>
  <si>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</si>
  <si>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</si>
  <si>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</si>
  <si>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</si>
  <si>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</si>
  <si>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</si>
  <si>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</si>
  <si>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</si>
  <si>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</si>
  <si>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</si>
  <si>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</si>
  <si>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</si>
  <si>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</si>
  <si>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</si>
  <si>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</si>
  <si>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</si>
  <si>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</si>
  <si>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</si>
  <si>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</si>
  <si>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</si>
  <si>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</si>
  <si>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</si>
  <si>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</si>
  <si>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</si>
  <si>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</si>
  <si>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</si>
  <si>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</si>
  <si>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</si>
  <si>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</si>
  <si>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</si>
  <si>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</si>
  <si>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</si>
  <si>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</si>
  <si>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</si>
  <si>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</si>
  <si>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</si>
  <si>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</si>
  <si>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</si>
  <si>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</si>
  <si>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</si>
  <si>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</si>
  <si>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</si>
  <si>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</si>
  <si>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</si>
  <si>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</si>
  <si>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</si>
  <si>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</si>
  <si>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</si>
  <si>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</si>
  <si>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</si>
  <si>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</si>
  <si>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</si>
  <si>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</si>
  <si>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</si>
  <si>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</si>
  <si>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</si>
  <si>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</si>
  <si>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</si>
  <si>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</si>
  <si>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</si>
  <si>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</si>
  <si>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</si>
  <si>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</si>
  <si>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</si>
  <si>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</si>
  <si>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</si>
  <si>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</si>
  <si>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</si>
  <si>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</si>
  <si>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</si>
  <si>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</si>
  <si>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</si>
  <si>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</si>
  <si>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</si>
  <si>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</si>
  <si>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</si>
  <si>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</si>
  <si>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</si>
  <si>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</si>
  <si>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</si>
  <si>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</si>
  <si>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</si>
  <si>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</si>
  <si>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</si>
  <si>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</si>
  <si>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</si>
  <si>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</si>
  <si>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</si>
  <si>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</si>
  <si>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</si>
  <si>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</si>
  <si>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</si>
  <si>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</si>
  <si>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</si>
  <si>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</si>
  <si>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</si>
  <si>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</si>
  <si>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</si>
  <si>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</si>
  <si>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</si>
  <si>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</si>
  <si>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</si>
  <si>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</si>
  <si>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</si>
  <si>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</si>
  <si>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</si>
  <si>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</si>
  <si>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</si>
  <si>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</si>
  <si>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</si>
  <si>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</si>
  <si>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</si>
  <si>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</si>
  <si>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</si>
  <si>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</si>
  <si>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</si>
  <si>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</si>
  <si>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</si>
  <si>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</si>
  <si>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</si>
  <si>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</si>
  <si>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</si>
  <si>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</si>
  <si>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</si>
  <si>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</si>
  <si>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</si>
  <si>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</si>
  <si>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</si>
  <si>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</si>
  <si>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</si>
  <si>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</si>
  <si>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</si>
  <si>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</si>
  <si>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</si>
  <si>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</si>
  <si>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</si>
  <si>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</si>
  <si>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</si>
  <si>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</si>
  <si>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</si>
  <si>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</si>
  <si>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</si>
  <si>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</si>
  <si>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</si>
  <si>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</si>
  <si>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</si>
  <si>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</si>
  <si>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</si>
  <si>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</si>
  <si>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</si>
  <si>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</si>
  <si>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</si>
  <si>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</si>
  <si>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</si>
  <si>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</si>
  <si>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</si>
  <si>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</si>
  <si>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</si>
  <si>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</si>
  <si>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</si>
  <si>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</si>
  <si>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</si>
  <si>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</si>
  <si>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</si>
  <si>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</si>
  <si>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</si>
  <si>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</si>
  <si>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</si>
  <si>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</si>
  <si>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</si>
  <si>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</si>
  <si>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</si>
  <si>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</si>
  <si>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</si>
  <si>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</si>
  <si>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</si>
  <si>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</si>
  <si>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</si>
  <si>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</si>
  <si>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</si>
  <si>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</si>
  <si>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</si>
  <si>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</si>
  <si>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</si>
  <si>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</si>
  <si>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</si>
  <si>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</si>
  <si>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</si>
  <si>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</si>
  <si>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</si>
  <si>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</si>
  <si>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</si>
  <si>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</si>
  <si>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</si>
  <si>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</si>
  <si>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</si>
  <si>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</si>
  <si>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</si>
  <si>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</si>
  <si>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</si>
  <si>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</si>
  <si>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</si>
  <si>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</si>
  <si>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</si>
  <si>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</si>
  <si>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</si>
  <si>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</si>
  <si>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</si>
  <si>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</si>
  <si>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</si>
  <si>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</si>
  <si>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</si>
  <si>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</si>
  <si>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</si>
  <si>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</si>
  <si>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</si>
  <si>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</si>
  <si>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</si>
  <si>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</si>
  <si>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</si>
  <si>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</si>
  <si>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</si>
  <si>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</si>
  <si>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</si>
  <si>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</si>
  <si>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</si>
  <si>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</si>
  <si>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</si>
  <si>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</si>
  <si>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</si>
  <si>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</si>
  <si>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</si>
  <si>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</si>
  <si>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</si>
  <si>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</si>
  <si>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</si>
  <si>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</si>
  <si>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</si>
  <si>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</si>
  <si>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</si>
  <si>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</si>
  <si>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</si>
  <si>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</si>
  <si>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</si>
  <si>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</si>
  <si>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</si>
  <si>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</si>
  <si>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</si>
  <si>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</si>
  <si>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</si>
  <si>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</si>
  <si>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</si>
  <si>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</si>
  <si>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</si>
  <si>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</si>
  <si>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</si>
  <si>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</si>
  <si>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</si>
  <si>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</si>
  <si>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</si>
  <si>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</si>
  <si>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</si>
  <si>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</si>
  <si>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</si>
  <si>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</si>
  <si>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</si>
  <si>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</si>
  <si>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</si>
  <si>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</si>
  <si>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</si>
  <si>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</si>
  <si>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</si>
  <si>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</si>
  <si>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</si>
  <si>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</si>
  <si>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</si>
  <si>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</si>
  <si>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</si>
  <si>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</si>
  <si>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</si>
  <si>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</si>
  <si>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</si>
  <si>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</si>
  <si>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</si>
  <si>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</si>
  <si>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</si>
  <si>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</si>
  <si>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</si>
  <si>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</si>
  <si>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</si>
  <si>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</si>
  <si>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</si>
  <si>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</si>
  <si>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</si>
  <si>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</si>
  <si>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</si>
  <si>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</si>
  <si>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</si>
  <si>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</si>
  <si>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</si>
  <si>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</si>
  <si>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</si>
  <si>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</si>
  <si>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</si>
  <si>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</si>
  <si>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</si>
  <si>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</si>
  <si>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</si>
  <si>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</si>
  <si>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</si>
  <si>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</si>
  <si>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</si>
  <si>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</si>
  <si>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</si>
  <si>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</si>
  <si>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</si>
  <si>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</si>
  <si>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</si>
  <si>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</si>
  <si>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</si>
  <si>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</si>
  <si>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</si>
  <si>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</si>
  <si>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</si>
  <si>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</si>
  <si>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</si>
  <si>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</si>
  <si>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</si>
  <si>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</si>
  <si>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</si>
  <si>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</si>
  <si>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</si>
  <si>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</si>
  <si>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</si>
  <si>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</si>
  <si>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</si>
  <si>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</si>
  <si>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</si>
  <si>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</si>
  <si>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</si>
  <si>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</si>
  <si>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</si>
  <si>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</si>
  <si>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</si>
  <si>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</si>
  <si>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</si>
  <si>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</si>
  <si>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</si>
  <si>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</si>
  <si>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</si>
  <si>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</si>
  <si>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</si>
  <si>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</si>
  <si>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</si>
  <si>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</si>
  <si>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</si>
  <si>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</si>
  <si>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PCM-20251030-00001996</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</si>
  <si>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</si>
  <si>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</si>
  <si>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</si>
  <si>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</si>
  <si>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</si>
  <si>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</si>
  <si>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</si>
  <si>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</si>
  <si>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</si>
  <si>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</si>
  <si>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</si>
  <si>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</si>
  <si>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</si>
  <si>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</si>
  <si>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</si>
  <si>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</si>
  <si>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</si>
  <si>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</si>
  <si>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</si>
  <si>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</si>
  <si>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</si>
  <si>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</si>
  <si>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</si>
  <si>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</si>
  <si>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</si>
  <si>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</si>
  <si>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</si>
  <si>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</si>
  <si>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</si>
  <si>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</si>
  <si>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</si>
  <si>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</si>
  <si>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</si>
  <si>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</si>
  <si>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</si>
  <si>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</si>
  <si>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</si>
  <si>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</si>
  <si>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</si>
  <si>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</si>
  <si>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</si>
  <si>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</si>
  <si>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</si>
  <si>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</si>
  <si>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</si>
  <si>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</si>
  <si>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</si>
  <si>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</si>
  <si>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</si>
  <si>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</si>
  <si>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</si>
  <si>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</si>
  <si>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</si>
  <si>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</si>
  <si>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</si>
  <si>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</si>
  <si>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</si>
  <si>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</si>
  <si>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</si>
  <si>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</si>
  <si>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</si>
  <si>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</si>
  <si>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</si>
  <si>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</si>
  <si>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</si>
  <si>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</si>
  <si>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</si>
  <si>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</si>
  <si>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</si>
  <si>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</si>
  <si>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</si>
  <si>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</si>
  <si>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</si>
  <si>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</si>
  <si>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</si>
  <si>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</si>
  <si>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</si>
  <si>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</si>
  <si>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</si>
  <si>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</si>
  <si>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</si>
  <si>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</si>
  <si>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</si>
  <si>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</si>
  <si>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</si>
  <si>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</si>
  <si>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</si>
  <si>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</si>
  <si>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</si>
  <si>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</si>
  <si>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</si>
  <si>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</si>
  <si>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</si>
  <si>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</si>
  <si>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</si>
  <si>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PCM-20251031-00000019</t>
  </si>
  <si>
    <t>EM team moved need 40 min</t>
  </si>
  <si>
    <t>PCM-20251031-00000014</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</si>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</sst>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tabSelected="1" workbookViewId="0">
      <selection activeCell="D16" sqref="D16"/>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298.0805234953732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2</v>
      </c>
      <c r="D3" s="138" t="s">
        <v>12881</v>
      </c>
      <c r="E3" s="135" t="s">
        <v>39021</v>
      </c>
      <c r="F3" s="169">
        <v>45960.998263888891</v>
      </c>
      <c r="G3" s="171">
        <f ca="1">IFERROR(NOW()-F3,"")</f>
        <v>3.0685532408824656E-2</v>
      </c>
      <c r="H3" s="136">
        <v>45960.992407407408</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69"/>
      <c r="G4" s="171">
        <f ca="1">IFERROR(NOW()-F4,"")</f>
        <v>45961.028949421299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69"/>
      <c r="G5" s="171">
        <f ca="1">IFERROR(NOW()-F5,"")</f>
        <v>45961.028949421299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45961.028949421299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45961.028949421299</v>
      </c>
      <c r="H7" s="136"/>
      <c r="I7" s="134" t="str">
        <f>IFERROR(VLOOKUP(D7,DB!A:F,6,0),"")</f>
        <v/>
      </c>
      <c r="J7" s="134" t="str">
        <f>IFERROR(VLOOKUP(D7,DB!A:G,7,0),"")</f>
        <v/>
      </c>
      <c r="K7" s="138"/>
      <c r="L7" s="139" t="str">
        <f>IFERROR(VLOOKUP(D7,DB!A:I,9,0),"")</f>
        <v/>
      </c>
    </row>
    <row r="8" spans="1:15" ht="15" customHeight="1">
      <c r="A8" s="133"/>
      <c r="B8" s="134" t="str">
        <f>IFERROR(VLOOKUP(D9,DB!A:K,11,0),"")</f>
        <v/>
      </c>
      <c r="C8" s="134"/>
      <c r="D8" s="134"/>
      <c r="E8" s="135"/>
      <c r="F8" s="136"/>
      <c r="G8" s="137">
        <f ca="1">IFERROR(NOW()-F8,"")</f>
        <v>45961.028949421299</v>
      </c>
      <c r="H8" s="136"/>
      <c r="I8" s="134" t="str">
        <f>IFERROR(VLOOKUP(D9,DB!A:F,6,0),"")</f>
        <v/>
      </c>
      <c r="J8" s="134" t="str">
        <f>IFERROR(VLOOKUP(D9,DB!A:G,7,0),"")</f>
        <v/>
      </c>
      <c r="K8" s="138"/>
      <c r="L8" s="139" t="str">
        <f>IFERROR(VLOOKUP(D9,DB!A:I,9,0),"")</f>
        <v/>
      </c>
    </row>
    <row r="9" spans="1:15" ht="15" customHeight="1">
      <c r="A9" s="133"/>
      <c r="B9" s="134" t="str">
        <f>IFERROR(VLOOKUP(#REF!,DB!A:K,11,0),"")</f>
        <v/>
      </c>
      <c r="C9" s="134"/>
      <c r="D9" s="134"/>
      <c r="E9" s="135"/>
      <c r="F9" s="136"/>
      <c r="G9" s="137">
        <f ca="1">IFERROR(NOW()-F9,"")</f>
        <v>45961.028949421299</v>
      </c>
      <c r="H9" s="136"/>
      <c r="I9" s="134" t="str">
        <f>IFERROR(VLOOKUP(#REF!,DB!A:F,6,0),"")</f>
        <v/>
      </c>
      <c r="J9" s="134" t="str">
        <f>IFERROR(VLOOKUP(#REF!,DB!A:G,7,0),"")</f>
        <v/>
      </c>
      <c r="K9" s="138"/>
      <c r="L9" s="139" t="str">
        <f>IFERROR(VLOOKUP(#REF!,DB!A:I,9,0),"")</f>
        <v/>
      </c>
    </row>
    <row r="10" spans="1:15" ht="15" customHeight="1">
      <c r="A10" s="133"/>
      <c r="B10" s="134" t="str">
        <f>IFERROR(VLOOKUP(D10,DB!A:K,11,0),"")</f>
        <v/>
      </c>
      <c r="C10" s="134"/>
      <c r="D10" s="134"/>
      <c r="E10" s="135"/>
      <c r="F10" s="136"/>
      <c r="G10" s="137">
        <f ca="1">IFERROR(NOW()-F10,"")</f>
        <v>45961.028949421299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45961.028949421299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45961.028949421299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45961.028949421299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45961.028949421299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45961.028949421299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45961.028949421299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45961.028949421299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45961.028949421299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45961.028949421299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45961.028949421299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45961.028949421299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45961.028949421299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45961.028949421299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45961.028949421299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45961.028949421299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45961.028949421299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45961.028949421299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45961.028949421299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45961.028949421299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45961.028949421299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45961.028949421299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45961.028949421299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45961.028949421299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45961.028949421299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45961.028949421299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45961.028949421299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45961.028949421299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45961.028949421299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45961.028949421299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45961.028949421299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45961.028949421299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45961.028949421299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45961.028949421299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45961.028949421299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45961.028949421299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45961.028949421299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45961.028949421299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45961.028949421299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45961.028949421299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45961.028949421299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45961.028949421299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45961.028949421299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45961.028949421299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45961.028949421299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45961.028949421299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45961.028949421299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45961.028949421299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45961.028949421299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45961.028949421299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45961.028949421299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45961.028949421299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45961.028949421299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45961.028949421299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45961.028949421299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45961.028949421299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45961.028949421299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45961.028949421299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45961.028949421299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45961.028949421299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45961.028949421299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45961.028949421299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45961.028949421299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45961.028949421299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45961.028949421299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45961.028949421299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45961.028949421299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45961.028949421299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45961.028949421299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45961.028949421299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45961.028949421299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45961.028949421299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45961.028949421299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45961.028949421299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45961.028949421299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45961.028949421299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45961.028949421299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45961.028949421299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45961.028949421299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45961.028949421299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45961.028949421299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45961.028949421299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45961.028949421299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45961.028949421299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45961.028949421299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45961.028949421299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45961.028949421299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45961.028949421299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45961.028949421299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45961.028949421299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45961.028949421299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45961.028949421299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45961.028949421299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45961.028949421299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45961.028949421299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45961.028949421299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45961.028949421299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45961.028949421299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45961.028949421299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45961.028949421299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45961.028949421299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45961.028949421299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45961.028949421299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45961.028949421299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45961.028949421299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45961.028949421299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45961.028949421299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45961.028949421299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45961.028949421299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45961.028949421299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45961.028949421299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45961.028949421299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45961.028949421299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45961.028949421299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45961.028949421299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45961.028949421299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45961.028949421299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45961.028949421299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45961.028949421299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45961.028949421299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45961.028949421299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45961.028949421299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45961.028949421299</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45961.028949421299</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DFA9D377-A4AA-4751-8724-C5BB26B21A24}"/>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136.02911145833787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2.2868660879685194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23528</v>
      </c>
      <c r="E5" s="114"/>
      <c r="F5" s="115"/>
      <c r="G5" s="116">
        <f ca="1">IFERROR(NOW()-F5,"-")</f>
        <v>45961.028949421299</v>
      </c>
      <c r="H5" s="115"/>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45961.028949421299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45961.028949421299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45961.028949421299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45961.028949421299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45961.028949421299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45961.028949421299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45961.028949421299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45961.028949421299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45961.028949421299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45961.028949421299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45961.028949421299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45961.028949421299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45961.028949421299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45961.028949421299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45961.028949421299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45961.028949421299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45961.028949421299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45961.028949421299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45961.028949421299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45961.028949421299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45961.028949421299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45961.028949421299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45961.028949421299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45961.028949421299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45961.028949421299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45961.028949421299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45961.028949421299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45961.028949421299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45961.028949421299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45961.028949421299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45961.028949421299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45961.028949421299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45961.028949421299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45961.028949421299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45961.028949421299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45961.028949421299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45961.028949421299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45961.028949421299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45961.028949421299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45961.028949421299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45961.028949421299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45961.028949421299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45961.028949421299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45961.028949421299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45961.028949421299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45961.028949421299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45961.028949421299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45961.028949421299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45961.028949421299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45961.028949421299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45961.028949421299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45961.028949421299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45961.028949421299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45961.028949421299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45961.028949421299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45961.028949421299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45961.028949421299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45961.028949421299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45961.028949421299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45961.028949421299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45961.028949421299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45961.028949421299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45961.028949421299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45961.028949421299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45961.028949421299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45961.028949421299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45961.028949421299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45961.028949421299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45961.028949421299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45961.028949421299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45961.028949421299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45961.028949421299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45961.028949421299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45961.028949421299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45961.028949421299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45961.028949421299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45961.028949421299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45961.028949421299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45961.028949421299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45961.028949421299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45961.028949421299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45961.028949421299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45961.028949421299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45961.028949421299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45961.028949421299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45961.028949421299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45961.028949421299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45961.028949421299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45961.028949421299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45961.028949421299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45961.028949421299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45961.028949421299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45961.028949421299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45961.028949421299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45961.028949421299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45961.028949421299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45961.028949421299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45961.028949421299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45961.028949421299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45961.028949421299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45961.028949421299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45961.028949421299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45961.028949421299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45961.028949421299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45961.028949421299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45961.028949421299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45961.028949421299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45961.028949421299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45961.028949421299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45961.028949421299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45961.028949421299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45961.028949421299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45961.028949421299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45961.028949421299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45961.028949421299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45961.028949421299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45961.028949421299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45961.028949421299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45961.028949421299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45961.028949421299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45961.028949421299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45961.028949421299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45961.028949421299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45961.028949421299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45961.028949421299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45961.028949421299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45961.028949421299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45961.028949421299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45961.028949421299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45961.028949421299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45961.028949421299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45961.028949421299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45961.028949421299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45961.028949421299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45961.028949421299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45961.028949421299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45961.028949421299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45961.028949421299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45961.028949421299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45961.028949421299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45961.028949421299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45961.028949421299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45961.028949421299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45961.028949421299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45961.028949421299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45961.028949421299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45961.028949421299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45961.028949421299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45961.028949421299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45961.028949421299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45961.028949421299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45961.028949421299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45961.028949421299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45961.028949421299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45961.028949421299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45961.028949421299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45961.028949421299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45961.028949421299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45961.028949421299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45961.028949421299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45961.028949421299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45961.028949421299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45961.028949421299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45961.028949421299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45961.028949421299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45961.028949421299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45961.028949421299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45961.028949421299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45961.028949421299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45961.028949421299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45961.028949421299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45961.028949421299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45961.028949421299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45961.028949421299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45961.028949421299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45961.028949421299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45961.028949421299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45961.028949421299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45961.028949421299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45961.028949421299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45961.028949421299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45961.028949421299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45961.028949421299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45961.028949421299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45961.028949421299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45961.028949421299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45961.028949421299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45961.028949421299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45961.028949421299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45961.028949421299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45961.028949421299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45961.028949421299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45961.028949421299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45961.028949421299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45961.028949421299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45961.028949421299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45961.028949421299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45961.028949421299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45961.028949421299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45961.028949421299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45961.028949421299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45961.028949421299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45961.028949421299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45961.028949421299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45961.028949421299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45961.028949421299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45961.028949421299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45961.028949421299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45961.028949421299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45961.028949421299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45961.028949421299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45961.028949421299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45961.028949421299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45961.028949421299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45961.028949421299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45961.028949421299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45961.028949421299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45961.028949421299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45961.028949421299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45961.028949421299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45961.028949421299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45961.028949421299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45961.028949421299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45961.028949421299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45961.028949421299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45961.028949421299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45961.028949421299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45961.028949421299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45961.028949421299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45961.028949421299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45961.028949421299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45961.028949421299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45961.028949421299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45961.028949421299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45961.028949421299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45961.028949421299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45961.028949421299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45961.028949421299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45961.028949421299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45961.028949421299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45961.028949421299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45961.028949421299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45961.028949421299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45961.028949421299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45961.028949421299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45961.028949421299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45961.028949421299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45961.028949421299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45961.028949421299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45961.028949421299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45961.028949421299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45961.028949421299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45961.028949421299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45961.028949421299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45961.028949421299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45961.028949421299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45961.028949421299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45961.028949421299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45961.028949421299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45961.028949421299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45961.028949421299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45961.028949421299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45961.028949421299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45961.028949421299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45961.028949421299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45961.028949421299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45961.028949421299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45961.028949421299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45961.028949421299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45961.028949421299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45961.028949421299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45961.028949421299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45961.028949421299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45961.028949421299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45961.028949421299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45961.028949421299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45961.028949421299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45961.028949421299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45961.028949421299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45961.028949421299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45961.028949421299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45961.028949421299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45961.028949421299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45961.028949421299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45961.028949421299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45961.028949421299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45961.028949421299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45961.028949421299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45961.028949421299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45961.028949421299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45961.028949421299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45961.028949421299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45961.028949421299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45961.028949421299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45961.028949421299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45961.028949421299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45961.028949421299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45961.028949421299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45961.028949421299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45961.028949421299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45961.028949421299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45961.028949421299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45961.028949421299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45961.028949421299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45961.028949421299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45961.028949421299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45961.028949421299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45961.028949421299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45961.028949421299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45961.028949421299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45961.028949421299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45961.028949421299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45961.028949421299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45961.028949421299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45961.028949421299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45961.028949421299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45961.028949421299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45961.028949421299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45961.028949421299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45961.028949421299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45961.028949421299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45961.028949421299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45961.028949421299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45961.028949421299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45961.028949421299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45961.028949421299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45961.028949421299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45961.028949421299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45961.028949421299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45961.028949421299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45961.028949421299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45961.028949421299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45961.028949421299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45961.028949421299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45961.028949421299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45961.028949421299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45961.028949421299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45961.028949421299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45961.028949421299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45961.028949421299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45961.028949421299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45961.028949421299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45961.028949421299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45961.028949421299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45961.028949421299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45961.028949421299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45961.028949421299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45961.028949421299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45961.028949421299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45961.028949421299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45961.028949421299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45961.028949421299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45961.028949421299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45961.028949421299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45961.028949421299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45961.028949421299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45961.028949421299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45961.028949421299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45961.028949421299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45961.028949421299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45961.028949421299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45961.028949421299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45961.028949421299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45961.028949421299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45961.028949421299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45961.028949421299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45961.028949421299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45961.028949421299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45961.028949421299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45961.028949421299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45961.028949421299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45961.028949421299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45961.028949421299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45961.028949421299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45961.028949421299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45961.028949421299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45961.028949421299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45961.028949421299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45961.028949421299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45961.028949421299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45961.028949421299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45961.028949421299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45961.028949421299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45961.028949421299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45961.028949421299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45961.028949421299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45961.028949421299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45961.028949421299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45961.028949421299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45961.028949421299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45961.028949421299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45961.028949421299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45961.028949421299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45961.028949421299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45961.028949421299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45961.028949421299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45961.028949421299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45961.028949421299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45961.028949421299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45961.028949421299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45961.028949421299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45961.028949421299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45961.028949421299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45961.028949421299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45961.028949421299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45961.028949421299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45961.028949421299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45961.028949421299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45961.028949421299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45961.028949421299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45961.028949421299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45961.028949421299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45961.028949421299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45961.028949421299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45961.028949421299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45961.028949421299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45961.028949421299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45961.028949421299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45961.028949421299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45961.028949421299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45961.028949421299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45961.028949421299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45961.028949421299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45961.028949421299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45961.028949421299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45961.028949421299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45961.028949421299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45961.028949421299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45961.028949421299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45961.028949421299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45961.028949421299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45961.028949421299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45961.028949421299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45961.028949421299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45961.028949421299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45961.028949421299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45961.028949421299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45961.028949421299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45961.028949421299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45961.028949421299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45961.028949421299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45961.028949421299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45961.028949421299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45961.028949421299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45961.028949421299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45961.028949421299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45961.028949421299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45961.028949421299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45961.028949421299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45961.028949421299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45961.028949421299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45961.028949421299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45961.028949421299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45961.028949421299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45961.028949421299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45961.028949421299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45961.028949421299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45961.028949421299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45961.028949421299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45961.028949421299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45961.028949421299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45961.028949421299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45961.028949421299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45961.028949421299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45961.028949421299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45961.028949421299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45961.028949421299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45961.028949421299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45961.028949421299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45961.028949421299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45961.028949421299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45961.028949421299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45961.028949421299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45961.028949421299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45961.028949421299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45961.028949421299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45961.028949421299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45961.028949421299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45961.028949421299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45961.028949421299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45961.028949421299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45961.028949421299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45961.028949421299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45961.028949421299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45961.028949421299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45961.028949421299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45961.028949421299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45961.028949421299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45961.028949421299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45961.028949421299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45961.028949421299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45961.028949421299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45961.028949421299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45961.028949421299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45961.028949421299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45961.028949421299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45961.028949421299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45961.028949421299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45961.028949421299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45961.028949421299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45961.028949421299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45961.028949421299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45961.028949421299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45961.028949421299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45961.028949421299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45961.028949421299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45961.028949421299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45961.028949421299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45961.028949421299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45961.028949421299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45961.028949421299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45961.028949421299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45961.028949421299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45961.028949421299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45961.028949421299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45961.028949421299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45961.028949421299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45961.028949421299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45961.028949421299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45961.028949421299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45961.028949421299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45961.028949421299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45961.028949421299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45961.028949421299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45961.028949421299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45961.028949421299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45961.028949421299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45961.028949421299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45961.028949421299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45961.028949421299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45961.028949421299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45961.028949421299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45961.028949421299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45961.028949421299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45961.028949421299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45961.028949421299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45961.028949421299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45961.028949421299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45961.028949421299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45961.028949421299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45961.028949421299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45961.028949421299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45961.028949421299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45961.028949421299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45961.028949421299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45961.028949421299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45961.028949421299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45961.028949421299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45961.028949421299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45961.028949421299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45961.028949421299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45961.028949421299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45961.028949421299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45961.028949421299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45961.028949421299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45961.028949421299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45961.028949421299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45961.028949421299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45961.028949421299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45961.028949421299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45961.028949421299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45961.028949421299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45961.028949421299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45961.028949421299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45961.028949421299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45961.028949421299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45961.028949421299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45961.028949421299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45961.028949421299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45961.028949421299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45961.028949421299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45961.028949421299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45961.028949421299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45961.028949421299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45961.028949421299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45961.028949421299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45961.028949421299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45961.028949421299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45961.028949421299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45961.028949421299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45961.028949421299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45961.028949421299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45961.028949421299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45961.028949421299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45961.028949421299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45961.028949421299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45961.028949421299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45961.028949421299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45961.028949421299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45961.028949421299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45961.028949421299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45961.028949421299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45961.028949421299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45961.028949421299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45961.028949421299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45961.028949421299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45961.028949421299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45961.028949421299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45961.028949421299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45961.028949421299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45961.028949421299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45961.028949421299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45961.028949421299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45961.028949421299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45961.028949421299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45961.028949421299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45961.028949421299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45961.028949421299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45961.028949421299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45961.028949421299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45961.028949421299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45961.028949421299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45961.028949421299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45961.028949421299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45961.028949421299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45961.028949421299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45961.028949421299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45961.028949421299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45961.028949421299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45961.028949421299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45961.028949421299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45961.028949421299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45961.028949421299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45961.028949421299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45961.028949421299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45961.028949421299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45961.028949421299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45961.028949421299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45961.028949421299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45961.028949421299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45961.028949421299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45961.028949421299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45961.028949421299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45961.028949421299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45961.028949421299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45961.028949421299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45961.028949421299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45961.028949421299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45961.028949421299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45961.028949421299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45961.028949421299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45961.028949421299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45961.028949421299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45961.028949421299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45961.028949421299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45961.028949421299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45961.028949421299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45961.028949421299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45961.028949421299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45961.028949421299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45961.028949421299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45961.028949421299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45961.028949421299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45961.028949421299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45961.028949421299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45961.028949421299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45961.028949421299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45961.028949421299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45961.028949421299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45961.028949421299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45961.028949421299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45961.028949421299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45961.028949421299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45961.028949421299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45961.028949421299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45961.028949421299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45961.028949421299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45961.028949421299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45961.028949421299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45961.028949421299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45961.028949421299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45961.028949421299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45961.028949421299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45961.028949421299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45961.028949421299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45961.028949421299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45961.028949421299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45961.028949421299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45961.028949421299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45961.028949421299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45961.028949421299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45961.028949421299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45961.028949421299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45961.028949421299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45961.028949421299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45961.028949421299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45961.028949421299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45961.028949421299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45961.028949421299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45961.028949421299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45961.028949421299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45961.028949421299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45961.028949421299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45961.028949421299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45961.028949421299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45961.028949421299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45961.028949421299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45961.028949421299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45961.028949421299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45961.028949421299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45961.028949421299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45961.028949421299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45961.028949421299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45961.028949421299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45961.028949421299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45961.028949421299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45961.028949421299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45961.028949421299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45961.028949421299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45961.028949421299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45961.028949421299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45961.028949421299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45961.028949421299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45961.028949421299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45961.028949421299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45961.028949421299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45961.028949421299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45961.028949421299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45961.028949421299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45961.028949421299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45961.028949421299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45961.028949421299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45961.028949421299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45961.028949421299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45961.028949421299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45961.028949421299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45961.028949421299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45961.028949421299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45961.028949421299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45961.028949421299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45961.028949421299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45961.028949421299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45961.028949421299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45961.028949421299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45961.028949421299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45961.028949421299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45961.028949421299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45961.028949421299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45961.028949421299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45961.028949421299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45961.028949421299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45961.028949421299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45961.028949421299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45961.028949421299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45961.028949421299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45961.028949421299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45961.028949421299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45961.028949421299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45961.028949421299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45961.028949421299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45961.028949421299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45961.028949421299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45961.028949421299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45961.028949421299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45961.028949421299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45961.028949421299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45961.028949421299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45961.028949421299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45961.028949421299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45961.028949421299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45961.028949421299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45961.028949421299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45961.028949421299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45961.028949421299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45961.028949421299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45961.028949421299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45961.028949421299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45961.028949421299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45961.028949421299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45961.028949421299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45961.028949421299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45961.028949421299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45961.028949421299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45961.028949421299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45961.028949421299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45961.028949421299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45961.028949421299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45961.028949421299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45961.028949421299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45961.028949421299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45961.028949421299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45961.028949421299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45961.028949421299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45961.028949421299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45961.028949421299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45961.028949421299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45961.028949421299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45961.028949421299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45961.028949421299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45961.028949421299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45961.028949421299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45961.028949421299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45961.028949421299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45961.028949421299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45961.028949421299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45961.028949421299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45961.028949421299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45961.028949421299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45961.028949421299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45961.028949421299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45961.028949421299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45961.028949421299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45961.028949421299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45961.028949421299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45961.028949421299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45961.028949421299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45961.028949421299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45961.028949421299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45961.028949421299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45961.028949421299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45961.028949421299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45961.028949421299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45961.028949421299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45961.028949421299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45961.028949421299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45961.028949421299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45961.028949421299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45961.028949421299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45961.028949421299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45961.028949421299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45961.028949421299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45961.028949421299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45961.028949421299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45961.028949421299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45961.028949421299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45961.028949421299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45961.028949421299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45961.028949421299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45961.028949421299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45961.028949421299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45961.028949421299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45961.028949421299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45961.028949421299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45961.028949421299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45961.028949421299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45961.028949421299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45961.028949421299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45961.028949421299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45961.028949421299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45961.028949421299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45961.028949421299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45961.028949421299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45961.028949421299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45961.028949421299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45961.028949421299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45961.028949421299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45961.028949421299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45961.028949421299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45961.028949421299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45961.028949421299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45961.028949421299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45961.028949421299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45961.028949421299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45961.028949421299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45961.028949421299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45961.028949421299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45961.028949421299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45961.028949421299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45961.028949421299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45961.028949421299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45961.028949421299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45961.028949421299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45961.028949421299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45961.028949421299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45961.028949421299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45961.028949421299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45961.028949421299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45961.028949421299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45961.028949421299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45961.028949421299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45961.028949421299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45961.028949421299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45961.028949421299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45961.028949421299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45961.028949421299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45961.028949421299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45961.028949421299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45961.028949421299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45961.028949421299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45961.028949421299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45961.028949421299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45961.028949421299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45961.028949421299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45961.028949421299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45961.028949421299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45961.028949421299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45961.028949421299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45961.028949421299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45961.028949421299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45961.028949421299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45961.028949421299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45961.028949421299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45961.028949421299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45961.028949421299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45961.028949421299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45961.028949421299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45961.028949421299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45961.028949421299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45961.028949421299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45961.028949421299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45961.028949421299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45961.028949421299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45961.028949421299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45961.028949421299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45961.028949421299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45961.028949421299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45961.028949421299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45961.028949421299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45961.028949421299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45961.028949421299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45961.028949421299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45961.028949421299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45961.028949421299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45961.028949421299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45961.028949421299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45961.028949421299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45961.028949421299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45961.028949421299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45961.028949421299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45961.028949421299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45961.028949421299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45961.028949421299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45961.028949421299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45961.028949421299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45961.028949421299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45961.028949421299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45961.028949421299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45961.028949421299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45961.028949421299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45961.028949421299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45961.028949421299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45961.028949421299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45961.028949421299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45961.028949421299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45961.028949421299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45961.028949421299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45961.028949421299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45961.028949421299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45961.028949421299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45961.028949421299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45961.028949421299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45961.028949421299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45961.028949421299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45961.028949421299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45961.028949421299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45961.028949421299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45961.028949421299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45961.028949421299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45961.028949421299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45961.028949421299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45961.028949421299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45961.028949421299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45961.028949421299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45961.028949421299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45961.028949421299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45961.028949421299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45961.028949421299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45961.028949421299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45961.028949421299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45961.028949421299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45961.028949421299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45961.028949421299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45961.028949421299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45961.028949421299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45961.028949421299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45961.028949421299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45961.028949421299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45961.028949421299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45961.028949421299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45961.028949421299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45961.028949421299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45961.028949421299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45961.028949421299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45961.028949421299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45961.028949421299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45961.028949421299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45961.028949421299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45961.028949421299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45961.028949421299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45961.028949421299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45961.028949421299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45961.028949421299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45961.028949421299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45961.028949421299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45961.028949421299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45961.028949421299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45961.028949421299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45961.028949421299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45961.028949421299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45961.028949421299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45961.028949421299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45961.028949421299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45961.028949421299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45961.028949421299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45961.028949421299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45961.028949421299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45961.028949421299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45961.028949421299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45961.028949421299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45961.028949421299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45961.028949421299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45961.028949421299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45961.028949421299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45961.028949421299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45961.028949421299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45961.028949421299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45961.028949421299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45961.028949421299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45961.028949421299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45961.028949421299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45961.028949421299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45961.028949421299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45961.028949421299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45961.028949421299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45961.028949421299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45961.028949421299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45961.028949421299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45961.028949421299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45961.028949421299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45961.028949421299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45961.028949421299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45961.028949421299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45961.028949421299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45961.028949421299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45961.028949421299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45961.028949421299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45961.028949421299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45961.028949421299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45961.028949421299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45961.028949421299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45961.028949421299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45961.028949421299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45961.028949421299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45961.028949421299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45961.028949421299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45961.028949421299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45961.028949421299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45961.028949421299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45961.028949421299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45961.028949421299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45961.028949421299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45961.028949421299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45961.028949421299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45961.028949421299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45961.028949421299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45961.028949421299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45961.028949421299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45961.028949421299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45961.028949421299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45961.028949421299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45961.028949421299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45961.028949421299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45961.028949421299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45961.028949421299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45961.028949421299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45961.028949421299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45961.028949421299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45961.028949421299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45961.028949421299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45961.028949421299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45961.028949421299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45961.028949421299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45961.028949421299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45961.028949421299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45961.028949421299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45961.028949421299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45961.028949421299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45961.028949421299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45961.028949421299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45961.028949421299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45961.028949421299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45961.028949421299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45961.028949421299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45961.028949421299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45961.028949421299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45961.028949421299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45961.028949421299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45961.028949421299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45961.028949421299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45961.028949421299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45961.028949421299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45961.028949421299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45961.028949421299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45961.028949421299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45961.028949421299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45961.028949421299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45961.028949421299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45961.028949421299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45961.028949421299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45961.028949421299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45961.028949421299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45961.028949421299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45961.028949421299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45961.028949421299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45961.028949421299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45961.028949421299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45961.028949421299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45961.028949421299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45961.028949421299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45961.028949421299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45961.028949421299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45961.028949421299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45961.028949421299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45961.028949421299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45961.028949421299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45961.028949421299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45961.028949421299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45961.028949421299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45961.028949421299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45961.028949421299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45961.028949421299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45961.028949421299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45961.028949421299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45961.028949421299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45961.028949421299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45961.028949421299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45961.028949421299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45961.028949421299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45961.028949421299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45961.028949421299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45961.028949421299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45961.028949421299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45961.028949421299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45961.028949421299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45961.028949421299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45961.028949421299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45961.028949421299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45961.028949421299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45961.028949421299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45961.028949421299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45961.028949421299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45961.028949421299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45961.028949421299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45961.028949421299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45961.028949421299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45961.028949421299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45961.028949421299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45961.028949421299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45961.028949421299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45961.028949421299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45961.028949421299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45961.028949421299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45961.028949421299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45961.028949421299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45961.028949421299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45961.028949421299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45961.028949421299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45961.028949421299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45961.028949421299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45961.028949421299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45961.028949421299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45961.028949421299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45961.028949421299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45961.028949421299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45961.028949421299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45961.028949421299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45961.028949421299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45961.028949421299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45961.028949421299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45961.028949421299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45961.028949421299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45961.028949421299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45961.028949421299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45961.028949421299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45961.028949421299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45961.028949421299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45961.028949421299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45961.028949421299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45961.028949421299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45961.028949421299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45961.028949421299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45961.028949421299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45961.028949421299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45961.028949421299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45961.028949421299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45961.028949421299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45961.028949421299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45961.028949421299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45961.028949421299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45961.028949421299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45961.028949421299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45961.028949421299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45961.028949421299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45961.028949421299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45961.028949421299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45961.028949421299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45961.028949421299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45961.028949421299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45961.028949421299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45961.028949421299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45961.028949421299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45961.028949421299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45961.028949421299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45961.028949421299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45961.028949421299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45961.028949421299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45961.028949421299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45961.028949421299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45961.028949421299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45961.028949421299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45961.028949421299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45961.028949421299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45961.028949421299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45961.028949421299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45961.028949421299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45961.028949421299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45961.028949421299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45961.028949421299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45961.028949421299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45961.028949421299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45961.028949421299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45961.028949421299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45961.028949421299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45961.028949421299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45961.028949421299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45961.028949421299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45961.028949421299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45961.028949421299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45961.028949421299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45961.028949421299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45961.028949421299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45961.028949421299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45961.028949421299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45961.028949421299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45961.028949421299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45961.028949421299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45961.028949421299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45961.028949421299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45961.028949421299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45961.028949421299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45961.028949421299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45961.028949421299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45961.028949421299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45961.028949421299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45961.028949421299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45961.028949421299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45961.028949421299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45961.028949421299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45961.028949421299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45961.028949421299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45961.028949421299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45961.028949421299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45961.028949421299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45961.028949421299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45961.028949421299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45961.028949421299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45961.028949421299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45961.028949421299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45961.028949421299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45961.028949421299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45961.028949421299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45961.028949421299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45961.028949421299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45961.028949421299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45961.028949421299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45961.028949421299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45961.028949421299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45961.028949421299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45961.028949421299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45961.028949421299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45961.028949421299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45961.028949421299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45961.028949421299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45961.028949421299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257.54823182870314</v>
      </c>
      <c r="H2" s="99">
        <v>45703.474768518521</v>
      </c>
      <c r="I2" s="99" t="str">
        <f>IFERROR(VLOOKUP(D2,DB!A:F,6,0),"")</f>
        <v>SCECO</v>
      </c>
      <c r="J2" s="99" t="str">
        <f>IFERROR(VLOOKUP(D2,DB!A:G,7,0),"")</f>
        <v>Dead</v>
      </c>
      <c r="K2" s="101" t="s">
        <v>39110</v>
      </c>
      <c r="L2" s="94" t="str">
        <f>IFERROR(VLOOKUP(D2,DB!A:I,9,0),"")</f>
        <v>Latis</v>
      </c>
    </row>
    <row r="3" spans="1:16" ht="15" customHeight="1">
      <c r="A3" s="170" t="s">
        <v>39111</v>
      </c>
      <c r="B3" s="119" t="str">
        <f>IFERROR(VLOOKUP(D3,DB!A:K,11,0),"")</f>
        <v>R4</v>
      </c>
      <c r="C3" s="120">
        <v>1</v>
      </c>
      <c r="D3" s="94" t="s">
        <v>28974</v>
      </c>
      <c r="E3" s="98" t="s">
        <v>39021</v>
      </c>
      <c r="F3" s="123">
        <v>45960.96875</v>
      </c>
      <c r="G3" s="124">
        <f ca="1">IFERROR(NOW()-F3,"")</f>
        <v>6.0199421299330425E-2</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94"/>
      <c r="E4" s="98"/>
      <c r="F4" s="123"/>
      <c r="G4" s="124">
        <f ca="1">IFERROR(NOW()-F4,"")</f>
        <v>45961.028949421299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45961.028949421299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45961.028949421299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45961.028949421299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45961.028949421299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45961.028949421299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45961.028949421299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45961.028949421299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45961.028949421299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45961.028949421299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45961.028949421299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45961.028949421299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45961.028949421299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45961.028949421299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45961.028949421299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45961.028949421299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45961.028949421299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45961.028949421299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45961.028949421299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45961.028949421299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45961.028949421299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45961.028949421299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45961.028949421299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45961.028949421299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45961.028949421299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45961.028949421299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45961.028949421299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45961.028949421299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45961.028949421299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45961.028949421299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45961.028949421299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45961.028949421299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45961.028949421299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45961.028949421299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45961.028949421299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45961.028949421299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45961.028949421299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45961.028949421299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45961.028949421299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45961.028949421299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45961.028949421299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45961.028949421299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45961.028949421299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45961.028949421299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45961.028949421299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45961.028949421299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45961.028949421299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45961.028949421299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45961.028949421299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45961.028949421299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45961.028949421299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45961.028949421299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45961.028949421299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45961.028949421299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45961.028949421299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45961.028949421299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45961.028949421299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45961.028949421299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45961.028949421299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45961.028949421299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45961.028949421299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45961.028949421299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45961.028949421299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45961.028949421299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45961.028949421299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45961.028949421299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45961.028949421299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45961.028949421299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45961.028949421299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45961.028949421299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45961.028949421299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45961.028949421299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45961.028949421299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45961.028949421299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45961.028949421299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45961.028949421299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45961.028949421299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45961.028949421299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45961.028949421299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45961.028949421299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45961.028949421299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45961.028949421299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45961.028949421299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45961.028949421299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45961.028949421299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45961.028949421299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45961.028949421299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45961.028949421299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45961.028949421299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45961.028949421299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45961.028949421299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45961.028949421299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45961.028949421299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45961.028949421299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45961.028949421299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45961.028949421299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45961.028949421299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45961.028949421299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45961.028949421299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45961.028949421299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45961.028949421299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45961.028949421299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45961.028949421299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45961.028949421299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45961.028949421299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45961.028949421299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45961.028949421299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45961.028949421299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45961.028949421299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45961.028949421299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45961.028949421299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45961.028949421299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45961.028949421299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45961.028949421299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45961.028949421299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45961.028949421299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45961.028949421299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45961.028949421299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45961.028949421299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45961.028949421299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45961.028949421299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45961.028949421299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45961.028949421299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45961.028949421299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45961.028949421299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45961.028949421299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45961.028949421299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45961.028949421299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45961.028949421299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45961.028949421299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45961.028949421299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45961.028949421299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45961.028949421299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45961.028949421299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45961.028949421299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45961.028949421299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45961.028949421299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45961.028949421299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45961.028949421299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45961.028949421299</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45961.028949421299</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69.196889236111019</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34.840072106482694</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12.367838310186926</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32960</v>
      </c>
      <c r="E5" s="152" t="s">
        <v>39021</v>
      </c>
      <c r="F5" s="153">
        <v>45961.017175925925</v>
      </c>
      <c r="G5" s="154">
        <f ca="1">IFERROR(NOW()-F5,"")</f>
        <v>1.1773495374654885E-2</v>
      </c>
      <c r="H5" s="153">
        <v>45960.980196759258</v>
      </c>
      <c r="I5" s="152" t="str">
        <f>IFERROR(VLOOKUP(D5,DB!A:F,6,0),"")</f>
        <v>SCECO</v>
      </c>
      <c r="J5" s="152" t="str">
        <f>IFERROR(VLOOKUP(D5,DB!A:G,7,0),"")</f>
        <v>Dead</v>
      </c>
      <c r="K5" s="152" t="s">
        <v>39120</v>
      </c>
      <c r="L5" s="152" t="str">
        <f>IFERROR(VLOOKUP(D5,DB!A:I,9,0),"")</f>
        <v>Latis</v>
      </c>
    </row>
    <row r="6" spans="1:13" ht="15">
      <c r="A6" s="152" t="s">
        <v>39121</v>
      </c>
      <c r="B6" s="152" t="str">
        <f>IFERROR(VLOOKUP(D6,DB!A:K,11,0),"")</f>
        <v>R5</v>
      </c>
      <c r="C6" s="152">
        <v>1</v>
      </c>
      <c r="D6" s="152" t="s">
        <v>33074</v>
      </c>
      <c r="E6" s="152" t="s">
        <v>39021</v>
      </c>
      <c r="F6" s="153">
        <v>45961.014155092591</v>
      </c>
      <c r="G6" s="154">
        <f ca="1">IFERROR(NOW()-F6,"")</f>
        <v>1.479432870837627E-2</v>
      </c>
      <c r="H6" s="153">
        <v>45961.007962962962</v>
      </c>
      <c r="I6" s="152" t="str">
        <f>IFERROR(VLOOKUP(D6,DB!A:F,6,0),"")</f>
        <v>SCECO</v>
      </c>
      <c r="J6" s="152" t="str">
        <f>IFERROR(VLOOKUP(D6,DB!A:G,7,0),"")</f>
        <v>Dead</v>
      </c>
      <c r="K6" s="152" t="s">
        <v>39122</v>
      </c>
      <c r="L6" s="152" t="str">
        <f>IFERROR(VLOOKUP(D6,DB!A:I,9,0),"")</f>
        <v>Latis</v>
      </c>
    </row>
    <row r="7" spans="1:13" ht="15">
      <c r="A7" s="152"/>
      <c r="B7" s="152" t="str">
        <f>IFERROR(VLOOKUP(D7,DB!A:K,11,0),"")</f>
        <v/>
      </c>
      <c r="C7" s="152"/>
      <c r="D7" s="152"/>
      <c r="E7" s="152"/>
      <c r="F7" s="153"/>
      <c r="G7" s="154">
        <f ca="1">IFERROR(NOW()-F7,"")</f>
        <v>45961.028949421299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45961.028949421299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45961.028949421299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45961.028949421299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45961.028949421299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45961.028949421299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45961.028949421299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45961.028949421299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45961.028949421299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45961.028949421299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45961.028949421299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45961.028949421299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45961.028949421299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45961.028949421299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45961.028949421299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45961.028949421299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45961.028949421299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45961.028949421299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45961.028949421299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45961.028949421299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45961.028949421299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45961.028949421299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45961.028949421299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45961.028949421299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45961.028949421299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45961.028949421299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45961.028949421299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45961.028949421299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45961.028949421299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45961.028949421299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45961.028949421299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45961.028949421299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45961.028949421299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45961.028949421299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45961.028949421299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45961.028949421299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45961.028949421299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45961.028949421299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45961.028949421299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45961.028949421299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45961.028949421299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45961.028949421299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45961.028949421299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45961.028949421299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45961.028949421299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45961.028949421299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45961.028949421299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45961.028949421299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45961.028949421299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45961.028949421299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45961.028949421299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45961.028949421299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45961.028949421299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45961.028949421299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45961.028949421299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45961.028949421299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45961.028949421299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45961.028949421299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45961.028949421299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45961.028949421299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45961.028949421299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45961.028949421299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45961.028949421299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45961.028949421299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45961.028949421299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45961.028949421299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45961.028949421299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45961.028949421299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45961.028949421299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45961.028949421299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45961.028949421299</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45961.028949421299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45961.028949421299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45961.028949421299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45961.028949421299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45961.028949421299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45961.028949421299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45961.028949421299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45961.028949421299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45961.028949421299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45961.028949421299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45961.028949421299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45961.028949421299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45961.028949421299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45961.028949421299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45961.028949421299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45961.028949421299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45961.028949421299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45961.028949421299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45961.028949421299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45961.028949421299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45961.028949421299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45961.028949421299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45961.028949421299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45961.028949421299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45961.028949421299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45961.028949421299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45961.028949421299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45961.028949421299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45961.028949421299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45961.028949421299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45961.028949421299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45961.028949421299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45961.028949421299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45961.028949421299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45961.028949421299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45961.028949421299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45961.028949421299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45961.028949421299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45961.028949421299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45961.028949421299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45961.028949421299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45961.028949421299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45961.028949421299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45961.028949421299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45961.028949421299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45961.028949421299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45961.028949421299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45961.028949421299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45961.028949421299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45961.028949421299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45961.028949421299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45961.028949421299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45961.028949421299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45961.028949421299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45961.028949421299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45961.028949421299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45961.028949421299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45961.028949421299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45961.028949421299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45961.028949421299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45961.028949421299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45961.028949421299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45961.028949421299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45961.028949421299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45961.028949421299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45961.028949421299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45961.028949421299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45961.028949421299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45961.028949421299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45961.028949421299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45961.028949421299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45961.028949421299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45961.028949421299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45961.028949421299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45961.028949421299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45961.028949421299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45961.028949421299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45961.028949421299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45961.028949421299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45961.028949421299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45961.028949421299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45961.028949421299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45961.028949421299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45961.028949421299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45961.028949421299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45961.028949421299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45961.028949421299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45961.028949421299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45961.028949421299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45961.028949421299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45961.028949421299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45961.028949421299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45961.028949421299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45961.028949421299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45961.028949421299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45961.028949421299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45961.028949421299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45961.028949421299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45961.028949421299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45961.028949421299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45961.028949421299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45961.028949421299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45961.028949421299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45961.028949421299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45961.028949421299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45961.028949421299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45961.028949421299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45961.028949421299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45961.028949421299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45961.028949421299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45961.028949421299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45961.028949421299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45961.028949421299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45961.028949421299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45961.028949421299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45961.028949421299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45961.028949421299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45961.028949421299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45961.028949421299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45961.028949421299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45961.028949421299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45961.028949421299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45961.028949421299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45961.028949421299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45961.028949421299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45961.028949421299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45961.028949421299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45961.028949421299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45961.028949421299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45961.028949421299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45961.028949421299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45961.028949421299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45961.028949421299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45961.028949421299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45961.028949421299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45961.028949421299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45961.028949421299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45961.028949421299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45961.028949421299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45961.028949421299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45961.028949421299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45961.028949421299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45961.028949421299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45961.028949421299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45961.028949421299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45961.028949421299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45961.028949421299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45961.028949421299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45961.028949421299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45961.028949421299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45961.028949421299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45961.028949421299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45961.028949421299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45961.028949421299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45961.028949421299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45961.028949421299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45961.028949421299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45961.028949421299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45961.028949421299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45961.028949421299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45961.028949421299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45961.028949421299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45961.028949421299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45961.028949421299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45961.028949421299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45961.028949421299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45961.028949421299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45961.028949421299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45961.028949421299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45961.028949421299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45961.028949421299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45961.028949421299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45961.028949421299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45961.028949421299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45961.028949421299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45961.028949421299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45961.028949421299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45961.028949421299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45961.028949421299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45961.028949421299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45961.028949421299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45961.028949421299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45961.028949421299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45961.028949421299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45961.028949421299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45961.028949421299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45961.028949421299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45961.028949421299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45961.028949421299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45961.028949421299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45961.028949421299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45961.028949421299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45961.028949421299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45961.028949421299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45961.028949421299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45961.028949421299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45961.028949421299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45961.028949421299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45961.028949421299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45961.028949421299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45961.028949421299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45961.028949421299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45961.028949421299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45961.028949421299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45961.028949421299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45961.028949421299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45961.028949421299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45961.028949421299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45961.028949421299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45961.028949421299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45961.028949421299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45961.028949421299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45961.028949421299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45961.028949421299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45961.028949421299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45961.028949421299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45961.028949421299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45961.028949421299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45961.028949421299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45961.028949421299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45961.028949421299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45961.028949421299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45961.028949421299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45961.028949421299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45961.028949421299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45961.028949421299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45961.028949421299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45961.028949421299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45961.028949421299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45961.028949421299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45961.028949421299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45961.028949421299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45961.028949421299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45961.028949421299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45961.028949421299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45961.028949421299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45961.028949421299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45961.028949421299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45961.028949421299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45961.028949421299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45961.028949421299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45961.028949421299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45961.028949421299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45961.028949421299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45961.028949421299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45961.028949421299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45961.028949421299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45961.028949421299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45961.028949421299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45961.028949421299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45961.028949421299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45961.028949421299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45961.028949421299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45961.028949421299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45961.028949421299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45961.028949421299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45961.028949421299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45961.028949421299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45961.028949421299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45961.028949421299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45961.028949421299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45961.028949421299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45961.028949421299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45961.028949421299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45961.028949421299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45961.028949421299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45961.028949421299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45961.028949421299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45961.028949421299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45961.028949421299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45961.028949421299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45961.028949421299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45961.028949421299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45961.028949421299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45961.028949421299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45961.028949421299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45961.028949421299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45961.028949421299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45961.028949421299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45961.028949421299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45961.028949421299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45961.028949421299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45961.028949421299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45961.028949421299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45961.028949421299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45961.028949421299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45961.028949421299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45961.028949421299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45961.028949421299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45961.028949421299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45961.028949421299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45961.028949421299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45961.028949421299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45961.028949421299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45961.028949421299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45961.028949421299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45961.028949421299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45961.028949421299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45961.028949421299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45961.028949421299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45961.028949421299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45961.028949421299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45961.028949421299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45961.028949421299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45961.028949421299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45961.028949421299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45961.028949421299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45961.028949421299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45961.028949421299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45961.028949421299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45961.028949421299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45961.028949421299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45961.028949421299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45961.028949421299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45961.028949421299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45961.028949421299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45961.028949421299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45961.028949421299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45961.028949421299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45961.028949421299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45961.028949421299</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45961.028949421299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45961.028949421299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45961.028949421299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45961.028949421299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45961.028949421299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45961.028949421299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45961.028949421299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45961.028949421299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45961.028949421299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45961.028949421299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45961.028949421299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45961.028949421299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45961.028949421299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45961.028949421299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45961.028949421299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45961.028949421299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45961.028949421299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45961.028949421299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45961.028949421299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45961.028949421299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45961.028949421299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45961.028949421299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45961.028949421299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45961.028949421299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45961.028949421299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45961.028949421299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45961.028949421299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45961.028949421299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45961.028949421299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45961.028949421299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45961.028949421299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45961.028949421299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45961.028949421299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45961.028949421299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45961.028949421299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45961.028949421299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45961.028949421299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45961.028949421299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45961.028949421299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45961.028949421299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45961.028949421299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45961.028949421299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45961.028949421299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45961.028949421299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45961.028949421299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45961.028949421299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45961.028949421299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45961.028949421299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45961.028949421299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45961.028949421299</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2025-10-30T21:42:22Z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