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73" documentId="120_S{2AC9BD13-BADA-5192-A53E-5A8FF88502F6}" xr6:coauthVersionLast="47" xr6:coauthVersionMax="47" xr10:uidLastSave="{41157A96-F5C6-4838-9793-40FCB55FC9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<sst xmlns="http://schemas.openxmlformats.org/spreadsheetml/2006/main" count="180273" uniqueCount="39122">
  <si>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</si>
  <si>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</si>
  <si>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</si>
  <si>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</si>
  <si>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</si>
  <si>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</si>
  <si>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</si>
  <si>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</si>
  <si>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</si>
  <si>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</si>
  <si>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</si>
  <si>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</si>
  <si>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</si>
  <si>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</si>
  <si>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</si>
  <si>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</si>
  <si>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</si>
  <si>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</si>
  <si>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</si>
  <si>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</si>
  <si>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</si>
  <si>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</si>
  <si>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</si>
  <si>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</si>
  <si>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</si>
  <si>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</si>
  <si>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</si>
  <si>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</si>
  <si>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</si>
  <si>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</si>
  <si>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</si>
  <si>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</si>
  <si>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</si>
  <si>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</si>
  <si>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</si>
  <si>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</si>
  <si>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</si>
  <si>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</si>
  <si>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</si>
  <si>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</si>
  <si>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</si>
  <si>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</si>
  <si>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</si>
  <si>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</si>
  <si>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</si>
  <si>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</si>
  <si>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</si>
  <si>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</si>
  <si>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</si>
  <si>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</si>
  <si>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</si>
  <si>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</si>
  <si>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</si>
  <si>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</si>
  <si>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</si>
  <si>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</si>
  <si>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</si>
  <si>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</si>
  <si>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</si>
  <si>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</si>
  <si>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</si>
  <si>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</si>
  <si>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</si>
  <si>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</si>
  <si>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</si>
  <si>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</si>
  <si>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</si>
  <si>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</si>
  <si>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</si>
  <si>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</si>
  <si>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</si>
  <si>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</si>
  <si>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</si>
  <si>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</si>
  <si>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</si>
  <si>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</si>
  <si>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</si>
  <si>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</si>
  <si>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</si>
  <si>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</si>
  <si>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</si>
  <si>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</si>
  <si>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</si>
  <si>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</si>
  <si>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</si>
  <si>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</si>
  <si>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</si>
  <si>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</si>
  <si>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</si>
  <si>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</si>
  <si>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</si>
  <si>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</si>
  <si>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</si>
  <si>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</si>
  <si>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</si>
  <si>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</si>
  <si>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</si>
  <si>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</si>
  <si>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</si>
  <si>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</si>
  <si>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</si>
  <si>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</si>
  <si>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</si>
  <si>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</si>
  <si>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</si>
  <si>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</si>
  <si>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</si>
  <si>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</si>
  <si>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</si>
  <si>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</si>
  <si>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</si>
  <si>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</si>
  <si>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</si>
  <si>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</si>
  <si>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</si>
  <si>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</si>
  <si>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</si>
  <si>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</si>
  <si>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</si>
  <si>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</si>
  <si>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</si>
  <si>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</si>
  <si>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</si>
  <si>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</si>
  <si>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</si>
  <si>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</si>
  <si>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</si>
  <si>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</si>
  <si>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</si>
  <si>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</si>
  <si>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</si>
  <si>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</si>
  <si>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</si>
  <si>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</si>
  <si>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</si>
  <si>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</si>
  <si>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</si>
  <si>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</si>
  <si>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</si>
  <si>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</si>
  <si>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</si>
  <si>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</si>
  <si>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</si>
  <si>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</si>
  <si>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</si>
  <si>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</si>
  <si>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</si>
  <si>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</si>
  <si>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</si>
  <si>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</si>
  <si>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</si>
  <si>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</si>
  <si>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</si>
  <si>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</si>
  <si>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</si>
  <si>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</si>
  <si>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</si>
  <si>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</si>
  <si>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</si>
  <si>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</si>
  <si>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</si>
  <si>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</si>
  <si>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</si>
  <si>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</si>
  <si>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</si>
  <si>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</si>
  <si>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</si>
  <si>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</si>
  <si>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</si>
  <si>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</si>
  <si>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</si>
  <si>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</si>
  <si>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</si>
  <si>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</si>
  <si>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</si>
  <si>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</si>
  <si>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</si>
  <si>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</si>
  <si>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</si>
  <si>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</si>
  <si>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</si>
  <si>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</si>
  <si>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</si>
  <si>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</si>
  <si>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</si>
  <si>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</si>
  <si>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</si>
  <si>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</si>
  <si>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</si>
  <si>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</si>
  <si>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</si>
  <si>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</si>
  <si>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</si>
  <si>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</si>
  <si>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</si>
  <si>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</si>
  <si>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</si>
  <si>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</si>
  <si>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</si>
  <si>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</si>
  <si>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</si>
  <si>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</si>
  <si>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</si>
  <si>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</si>
  <si>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</si>
  <si>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</si>
  <si>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</si>
  <si>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</si>
  <si>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</si>
  <si>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</si>
  <si>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</si>
  <si>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</si>
  <si>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</si>
  <si>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</si>
  <si>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</si>
  <si>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</si>
  <si>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</si>
  <si>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</si>
  <si>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</si>
  <si>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</si>
  <si>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</si>
  <si>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</si>
  <si>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</si>
  <si>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</si>
  <si>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</si>
  <si>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</si>
  <si>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</si>
  <si>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</si>
  <si>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</si>
  <si>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</si>
  <si>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</si>
  <si>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</si>
  <si>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</si>
  <si>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</si>
  <si>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</si>
  <si>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</si>
  <si>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</si>
  <si>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</si>
  <si>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</si>
  <si>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</si>
  <si>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</si>
  <si>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</si>
  <si>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</si>
  <si>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</si>
  <si>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</si>
  <si>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</si>
  <si>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</si>
  <si>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</si>
  <si>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</si>
  <si>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</si>
  <si>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</si>
  <si>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</si>
  <si>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</si>
  <si>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</si>
  <si>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</si>
  <si>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</si>
  <si>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</si>
  <si>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</si>
  <si>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</si>
  <si>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</si>
  <si>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</si>
  <si>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</si>
  <si>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</si>
  <si>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</si>
  <si>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</si>
  <si>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</si>
  <si>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</si>
  <si>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</si>
  <si>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</si>
  <si>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</si>
  <si>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</si>
  <si>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</si>
  <si>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</si>
  <si>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</si>
  <si>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</si>
  <si>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</si>
  <si>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</si>
  <si>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</si>
  <si>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</si>
  <si>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</si>
  <si>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</si>
  <si>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</si>
  <si>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</si>
  <si>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</si>
  <si>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</si>
  <si>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</si>
  <si>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</si>
  <si>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</si>
  <si>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</si>
  <si>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</si>
  <si>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</si>
  <si>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</si>
  <si>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</si>
  <si>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</si>
  <si>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</si>
  <si>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</si>
  <si>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</si>
  <si>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</si>
  <si>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</si>
  <si>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</si>
  <si>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</si>
  <si>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</si>
  <si>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</si>
  <si>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</si>
  <si>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</si>
  <si>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</si>
  <si>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</si>
  <si>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</si>
  <si>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</si>
  <si>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</si>
  <si>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</si>
  <si>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</si>
  <si>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</si>
  <si>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</si>
  <si>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</si>
  <si>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</si>
  <si>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</si>
  <si>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</si>
  <si>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</si>
  <si>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</si>
  <si>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</si>
  <si>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</si>
  <si>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</si>
  <si>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</si>
  <si>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</si>
  <si>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</si>
  <si>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</si>
  <si>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</si>
  <si>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</si>
  <si>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</si>
  <si>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</si>
  <si>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</si>
  <si>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</si>
  <si>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</si>
  <si>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</si>
  <si>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</si>
  <si>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</si>
  <si>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</si>
  <si>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</si>
  <si>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</si>
  <si>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</si>
  <si>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</si>
  <si>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</si>
  <si>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</si>
  <si>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</si>
  <si>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</si>
  <si>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</si>
  <si>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</si>
  <si>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</si>
  <si>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</si>
  <si>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</si>
  <si>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</si>
  <si>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</si>
  <si>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</si>
  <si>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</si>
  <si>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</si>
  <si>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</si>
  <si>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</si>
  <si>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</si>
  <si>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</si>
  <si>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</si>
  <si>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</si>
  <si>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</si>
  <si>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</si>
  <si>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</si>
  <si>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</si>
  <si>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</si>
  <si>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</si>
  <si>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</si>
  <si>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</si>
  <si>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</si>
  <si>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</si>
  <si>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</si>
  <si>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</si>
  <si>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</si>
  <si>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</si>
  <si>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</si>
  <si>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</si>
  <si>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</si>
  <si>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</si>
  <si>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</si>
  <si>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</si>
  <si>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</si>
  <si>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</si>
  <si>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</si>
  <si>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</si>
  <si>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</si>
  <si>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</si>
  <si>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</si>
  <si>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</si>
  <si>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</si>
  <si>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</si>
  <si>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</si>
  <si>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</si>
  <si>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</si>
  <si>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</si>
  <si>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</si>
  <si>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</si>
  <si>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</si>
  <si>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</si>
  <si>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</si>
  <si>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</si>
  <si>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</si>
  <si>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</si>
  <si>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</si>
  <si>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</si>
  <si>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</si>
  <si>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</si>
  <si>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</si>
  <si>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</si>
  <si>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</si>
  <si>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</si>
  <si>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</si>
  <si>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</si>
  <si>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</si>
  <si>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</si>
  <si>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</si>
  <si>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</si>
  <si>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</si>
  <si>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</si>
  <si>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</si>
  <si>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</si>
  <si>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</si>
  <si>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</si>
  <si>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</si>
  <si>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</si>
  <si>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</si>
  <si>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</si>
  <si>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</si>
  <si>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</si>
  <si>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</si>
  <si>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</si>
  <si>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</si>
  <si>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</si>
  <si>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</si>
  <si>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</si>
  <si>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</si>
  <si>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</si>
  <si>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</si>
  <si>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</si>
  <si>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</si>
  <si>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</si>
  <si>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</si>
  <si>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</si>
  <si>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</si>
  <si>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</si>
  <si>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</si>
  <si>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</si>
  <si>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</si>
  <si>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</si>
  <si>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</si>
  <si>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</si>
  <si>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</si>
  <si>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</si>
  <si>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</si>
  <si>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</si>
  <si>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</si>
  <si>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</si>
  <si>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</si>
  <si>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</si>
  <si>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</si>
  <si>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</si>
  <si>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</si>
  <si>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</si>
  <si>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</si>
  <si>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</si>
  <si>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</si>
  <si>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</si>
  <si>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</si>
  <si>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</si>
  <si>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</si>
  <si>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</si>
  <si>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</si>
  <si>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</si>
  <si>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</si>
  <si>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</si>
  <si>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</si>
  <si>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</si>
  <si>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</si>
  <si>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</si>
  <si>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</si>
  <si>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</si>
  <si>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</si>
  <si>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</si>
  <si>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</si>
  <si>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</si>
  <si>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</si>
  <si>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</si>
  <si>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</si>
  <si>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</si>
  <si>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</si>
  <si>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</si>
  <si>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</si>
  <si>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</si>
  <si>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</si>
  <si>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</si>
  <si>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</si>
  <si>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</si>
  <si>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</si>
  <si>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</si>
  <si>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</si>
  <si>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</si>
  <si>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</si>
  <si>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</si>
  <si>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</si>
  <si>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</si>
  <si>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</si>
  <si>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</si>
  <si>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</si>
  <si>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</si>
  <si>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</si>
  <si>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</si>
  <si>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</si>
  <si>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</si>
  <si>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</si>
  <si>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</si>
  <si>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</si>
  <si>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</si>
  <si>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</si>
  <si>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</si>
  <si>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</si>
  <si>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</si>
  <si>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</si>
  <si>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</si>
  <si>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</si>
  <si>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</si>
  <si>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</si>
  <si>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</si>
  <si>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</si>
  <si>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</si>
  <si>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</si>
  <si>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</si>
  <si>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</si>
  <si>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</si>
  <si>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</si>
  <si>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</si>
  <si>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</si>
  <si>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</si>
  <si>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</si>
  <si>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</si>
  <si>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</si>
  <si>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</si>
  <si>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</si>
  <si>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</si>
  <si>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</si>
  <si>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</si>
  <si>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</si>
  <si>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</si>
  <si>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</si>
  <si>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</si>
  <si>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</si>
  <si>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</si>
  <si>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</si>
  <si>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</si>
  <si>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</si>
  <si>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</si>
  <si>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</si>
  <si>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</si>
  <si>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</si>
  <si>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</si>
  <si>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</si>
  <si>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</si>
  <si>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</si>
  <si>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</si>
  <si>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</si>
  <si>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</si>
  <si>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</si>
  <si>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</si>
  <si>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</si>
  <si>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</si>
  <si>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</si>
  <si>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</si>
  <si>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</si>
  <si>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</si>
  <si>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</si>
  <si>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</si>
  <si>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</si>
  <si>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</si>
  <si>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</si>
  <si>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</si>
  <si>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</si>
  <si>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</si>
  <si>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</si>
  <si>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</si>
  <si>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</si>
  <si>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</si>
  <si>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</si>
  <si>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</si>
  <si>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</si>
  <si>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</si>
  <si>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</si>
  <si>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</si>
  <si>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</si>
  <si>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</si>
  <si>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</si>
  <si>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</si>
  <si>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</si>
  <si>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</si>
  <si>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</si>
  <si>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</si>
  <si>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</si>
  <si>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</si>
  <si>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</si>
  <si>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</si>
  <si>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</si>
  <si>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</si>
  <si>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</si>
  <si>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</si>
  <si>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</si>
  <si>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</si>
  <si>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</si>
  <si>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</si>
  <si>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</si>
  <si>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</si>
  <si>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</si>
  <si>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</si>
  <si>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</si>
  <si>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</si>
  <si>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</si>
  <si>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</si>
  <si>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</si>
  <si>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</si>
  <si>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</si>
  <si>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</si>
  <si>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</si>
  <si>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</si>
  <si>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</si>
  <si>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</si>
  <si>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</si>
  <si>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</si>
  <si>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</si>
  <si>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</si>
  <si>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</si>
  <si>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</si>
  <si>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</si>
  <si>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</si>
  <si>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</si>
  <si>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</si>
  <si>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</si>
  <si>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</si>
  <si>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</si>
  <si>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</si>
  <si>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</si>
  <si>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</si>
  <si>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</si>
  <si>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</si>
  <si>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</si>
  <si>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</si>
  <si>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</si>
  <si>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</si>
  <si>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</si>
  <si>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</si>
  <si>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</si>
  <si>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</si>
  <si>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</si>
  <si>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</si>
  <si>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</si>
  <si>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</si>
  <si>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</si>
  <si>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</si>
  <si>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</si>
  <si>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</si>
  <si>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</si>
  <si>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</si>
  <si>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</si>
  <si>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</si>
  <si>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</si>
  <si>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</si>
  <si>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</si>
  <si>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</si>
  <si>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</si>
  <si>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</si>
  <si>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</si>
  <si>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</si>
  <si>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</si>
  <si>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</si>
  <si>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</si>
  <si>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</si>
  <si>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</si>
  <si>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</si>
  <si>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</si>
  <si>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</si>
  <si>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</si>
  <si>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</si>
  <si>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</si>
  <si>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</si>
  <si>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</si>
  <si>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</si>
  <si>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</si>
  <si>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</si>
  <si>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</si>
  <si>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</si>
  <si>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</si>
  <si>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</si>
  <si>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</si>
  <si>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</si>
  <si>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</si>
  <si>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</si>
  <si>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</si>
  <si>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</si>
  <si>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</si>
  <si>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</si>
  <si>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</si>
  <si>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</si>
  <si>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</si>
  <si>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</si>
  <si>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</si>
  <si>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</si>
  <si>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</si>
  <si>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</si>
  <si>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</si>
  <si>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</si>
  <si>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</si>
  <si>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</si>
  <si>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</si>
  <si>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</si>
  <si>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</si>
  <si>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</si>
  <si>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</si>
  <si>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</si>
  <si>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</si>
  <si>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</si>
  <si>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</si>
  <si>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</si>
  <si>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</si>
  <si>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</si>
  <si>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</si>
  <si>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</si>
  <si>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</si>
  <si>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</si>
  <si>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</si>
  <si>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</si>
  <si>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</si>
  <si>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</si>
  <si>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</si>
  <si>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</si>
  <si>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</si>
  <si>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</si>
  <si>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</si>
  <si>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</si>
  <si>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</si>
  <si>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</si>
  <si>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</si>
  <si>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</si>
  <si>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</si>
  <si>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</si>
  <si>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</si>
  <si>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</si>
  <si>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</si>
  <si>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</si>
  <si>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</si>
  <si>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</si>
  <si>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</si>
  <si>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</si>
  <si>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</si>
  <si>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</si>
  <si>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</si>
  <si>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</si>
  <si>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</si>
  <si>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</si>
  <si>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</si>
  <si>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</si>
  <si>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</si>
  <si>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</si>
  <si>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</si>
  <si>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</si>
  <si>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</si>
  <si>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</si>
  <si>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</si>
  <si>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</si>
  <si>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</si>
  <si>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</si>
  <si>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</si>
  <si>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</si>
  <si>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</si>
  <si>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</si>
  <si>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</si>
  <si>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</si>
  <si>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</si>
  <si>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</si>
  <si>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</si>
  <si>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</si>
  <si>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</si>
  <si>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</si>
  <si>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</si>
  <si>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</si>
  <si>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</si>
  <si>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</si>
  <si>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</si>
  <si>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</si>
  <si>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</si>
  <si>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</si>
  <si>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</si>
  <si>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</si>
  <si>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</si>
  <si>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</si>
  <si>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</si>
  <si>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</si>
  <si>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</si>
  <si>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</si>
  <si>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</si>
  <si>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</si>
  <si>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</si>
  <si>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</si>
  <si>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</si>
  <si>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</si>
  <si>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</si>
  <si>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</si>
  <si>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</si>
  <si>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</si>
  <si>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</si>
  <si>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</si>
  <si>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</si>
  <si>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</si>
  <si>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</si>
  <si>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</si>
  <si>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</si>
  <si>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</si>
  <si>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</si>
  <si>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</si>
  <si>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</si>
  <si>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</si>
  <si>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</si>
  <si>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</si>
  <si>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</si>
  <si>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</si>
  <si>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</si>
  <si>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</si>
  <si>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</si>
  <si>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</si>
  <si>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</si>
  <si>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</si>
  <si>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</si>
  <si>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</si>
  <si>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</si>
  <si>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</si>
  <si>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</si>
  <si>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</si>
  <si>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</si>
  <si>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</si>
  <si>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</si>
  <si>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</si>
  <si>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</si>
  <si>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</si>
  <si>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</si>
  <si>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</si>
  <si>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</si>
  <si>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</si>
  <si>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</si>
  <si>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</si>
  <si>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</si>
  <si>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</si>
  <si>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</si>
  <si>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</si>
  <si>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</si>
  <si>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</si>
  <si>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</si>
  <si>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</si>
  <si>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</si>
  <si>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</si>
  <si>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</si>
  <si>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</si>
  <si>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</si>
  <si>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</si>
  <si>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</si>
  <si>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</si>
  <si>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</si>
  <si>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</si>
  <si>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</si>
  <si>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</si>
  <si>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</si>
  <si>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</si>
  <si>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</si>
  <si>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</si>
  <si>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</si>
  <si>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</si>
  <si>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</si>
  <si>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</si>
  <si>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</si>
  <si>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</si>
  <si>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</si>
  <si>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</si>
  <si>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</si>
  <si>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</si>
  <si>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</si>
  <si>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</si>
  <si>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</si>
  <si>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</si>
  <si>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</si>
  <si>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</si>
  <si>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</si>
  <si>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</si>
  <si>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</si>
  <si>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</si>
  <si>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</si>
  <si>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</si>
  <si>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</si>
  <si>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</si>
  <si>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</si>
  <si>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</si>
  <si>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</si>
  <si>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</si>
  <si>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</si>
  <si>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</si>
  <si>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</si>
  <si>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</si>
  <si>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</si>
  <si>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</si>
  <si>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</si>
  <si>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</si>
  <si>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</si>
  <si>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</si>
  <si>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</si>
  <si>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</si>
  <si>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</si>
  <si>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</si>
  <si>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</si>
  <si>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</si>
  <si>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</si>
  <si>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</si>
  <si>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</si>
  <si>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</si>
  <si>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</si>
  <si>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</si>
  <si>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</si>
  <si>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</si>
  <si>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</si>
  <si>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</si>
  <si>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</si>
  <si>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</si>
  <si>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</si>
  <si>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</si>
  <si>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</si>
  <si>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</si>
  <si>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</si>
  <si>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</si>
  <si>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</si>
  <si>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</si>
  <si>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</si>
  <si>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</si>
  <si>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</si>
  <si>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</si>
  <si>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</si>
  <si>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</si>
  <si>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</si>
  <si>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</si>
  <si>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</si>
  <si>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</si>
  <si>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</si>
  <si>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</si>
  <si>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</si>
  <si>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</si>
  <si>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</si>
  <si>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</si>
  <si>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</si>
  <si>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</si>
  <si>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</si>
  <si>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</si>
  <si>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</si>
  <si>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</si>
  <si>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</si>
  <si>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</si>
  <si>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</si>
  <si>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</si>
  <si>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</si>
  <si>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</si>
  <si>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</si>
  <si>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</si>
  <si>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</si>
  <si>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</si>
  <si>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</si>
  <si>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</si>
  <si>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</si>
  <si>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</si>
  <si>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</si>
  <si>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</si>
  <si>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</si>
  <si>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</si>
  <si>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</si>
  <si>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</si>
  <si>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</si>
  <si>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</si>
  <si>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</si>
  <si>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</si>
  <si>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</si>
  <si>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</si>
  <si>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</si>
  <si>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</si>
  <si>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</si>
  <si>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</si>
  <si>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</si>
  <si>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</si>
  <si>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</si>
  <si>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</si>
  <si>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</si>
  <si>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</si>
  <si>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</si>
  <si>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</si>
  <si>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</si>
  <si>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</si>
  <si>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</si>
  <si>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</si>
  <si>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</si>
  <si>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</si>
  <si>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</si>
  <si>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</si>
  <si>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</si>
  <si>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</si>
  <si>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</si>
  <si>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</si>
  <si>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</si>
  <si>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</si>
  <si>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</si>
  <si>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</si>
  <si>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</si>
  <si>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</si>
  <si>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</si>
  <si>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</si>
  <si>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</si>
  <si>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</si>
  <si>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</si>
  <si>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</si>
  <si>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</si>
  <si>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</si>
  <si>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</si>
  <si>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</si>
  <si>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</si>
  <si>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</si>
  <si>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</si>
  <si>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</si>
  <si>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</si>
  <si>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</si>
  <si>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</si>
  <si>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</si>
  <si>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</si>
  <si>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</si>
  <si>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</si>
  <si>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</si>
  <si>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</si>
  <si>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</si>
  <si>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</si>
  <si>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</si>
  <si>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</si>
  <si>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</si>
  <si>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</si>
  <si>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</si>
  <si>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</si>
  <si>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</si>
  <si>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</si>
  <si>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</si>
  <si>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</si>
  <si>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</si>
  <si>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</si>
  <si>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</si>
  <si>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</si>
  <si>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</si>
  <si>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</si>
  <si>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</si>
  <si>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</si>
  <si>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</si>
  <si>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</si>
  <si>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</si>
  <si>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</si>
  <si>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</si>
  <si>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</si>
  <si>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</si>
  <si>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</si>
  <si>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</si>
  <si>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</si>
  <si>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</si>
  <si>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</si>
  <si>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</si>
  <si>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</si>
  <si>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</si>
  <si>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</si>
  <si>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</si>
  <si>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</si>
  <si>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</si>
  <si>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</si>
  <si>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</si>
  <si>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</si>
  <si>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</si>
  <si>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</si>
  <si>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</si>
  <si>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</si>
  <si>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</si>
  <si>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</si>
  <si>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</si>
  <si>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</si>
  <si>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</si>
  <si>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</si>
  <si>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</si>
  <si>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</si>
  <si>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</si>
  <si>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</si>
  <si>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</si>
  <si>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</si>
  <si>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</si>
  <si>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</si>
  <si>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</si>
  <si>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</si>
  <si>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</si>
  <si>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</si>
  <si>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</si>
  <si>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</si>
  <si>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</si>
  <si>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</si>
  <si>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</si>
  <si>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</si>
  <si>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</si>
  <si>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</si>
  <si>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</si>
  <si>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</si>
  <si>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</si>
  <si>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</si>
  <si>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</si>
  <si>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</si>
  <si>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</si>
  <si>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</si>
  <si>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</si>
  <si>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</si>
  <si>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</si>
  <si>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</si>
  <si>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</si>
  <si>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</si>
  <si>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</si>
  <si>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</si>
  <si>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</si>
  <si>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</si>
  <si>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</si>
  <si>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</si>
  <si>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</si>
  <si>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</si>
  <si>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</si>
  <si>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</si>
  <si>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</si>
  <si>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</si>
  <si>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</si>
  <si>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</si>
  <si>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</si>
  <si>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</si>
  <si>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</si>
  <si>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</si>
  <si>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</si>
  <si>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</si>
  <si>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</si>
  <si>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</si>
  <si>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</si>
  <si>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</si>
  <si>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</si>
  <si>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</si>
  <si>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</si>
  <si>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</si>
  <si>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</si>
  <si>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</si>
  <si>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</si>
  <si>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</si>
  <si>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</si>
  <si>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</si>
  <si>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</si>
  <si>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</si>
  <si>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</si>
  <si>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</si>
  <si>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</si>
  <si>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</si>
  <si>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</si>
  <si>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</si>
  <si>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</si>
  <si>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</si>
  <si>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</si>
  <si>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</si>
  <si>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</si>
  <si>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</si>
  <si>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</si>
  <si>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</si>
  <si>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</si>
  <si>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</si>
  <si>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</si>
  <si>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</si>
  <si>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</si>
  <si>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</si>
  <si>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</si>
  <si>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</si>
  <si>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</si>
  <si>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</si>
  <si>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</si>
  <si>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</si>
  <si>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</si>
  <si>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</si>
  <si>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</si>
  <si>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</si>
  <si>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</si>
  <si>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</si>
  <si>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</si>
  <si>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</si>
  <si>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</si>
  <si>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</si>
  <si>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</si>
  <si>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</si>
  <si>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</si>
  <si>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</si>
  <si>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</si>
  <si>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</si>
  <si>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</si>
  <si>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</si>
  <si>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</si>
  <si>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</si>
  <si>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</si>
  <si>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</si>
  <si>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</si>
  <si>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</si>
  <si>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</si>
  <si>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</si>
  <si>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</si>
  <si>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</si>
  <si>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</si>
  <si>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</si>
  <si>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</si>
  <si>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</si>
  <si>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</si>
  <si>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</si>
  <si>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</si>
  <si>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</si>
  <si>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</si>
  <si>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</si>
  <si>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</si>
  <si>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</si>
  <si>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</si>
  <si>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</si>
  <si>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</si>
  <si>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</si>
  <si>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</si>
  <si>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</si>
  <si>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</si>
  <si>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</si>
  <si>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</si>
  <si>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</si>
  <si>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</si>
  <si>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</si>
  <si>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</si>
  <si>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</si>
  <si>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</si>
  <si>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</si>
  <si>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</si>
  <si>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</si>
  <si>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</si>
  <si>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</si>
  <si>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</si>
  <si>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</si>
  <si>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</si>
  <si>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</si>
  <si>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</si>
  <si>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</si>
  <si>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</si>
  <si>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</si>
  <si>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</si>
  <si>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</si>
  <si>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</si>
  <si>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</si>
  <si>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</si>
  <si>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</si>
  <si>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</si>
  <si>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</si>
  <si>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</si>
  <si>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</si>
  <si>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</si>
  <si>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</si>
  <si>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</si>
  <si>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</si>
  <si>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</si>
  <si>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</si>
  <si>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</si>
  <si>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</si>
  <si>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</si>
  <si>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</si>
  <si>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</si>
  <si>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</si>
  <si>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</si>
  <si>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</si>
  <si>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</si>
  <si>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</si>
  <si>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</si>
  <si>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</si>
  <si>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</si>
  <si>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</si>
  <si>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</si>
  <si>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</si>
  <si>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</si>
  <si>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</si>
  <si>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</si>
  <si>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</si>
  <si>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</si>
  <si>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</si>
  <si>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</si>
  <si>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</si>
  <si>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</si>
  <si>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</si>
  <si>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</si>
  <si>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</si>
  <si>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</si>
  <si>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</si>
  <si>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</si>
  <si>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</si>
  <si>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</si>
  <si>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</si>
  <si>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</si>
  <si>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</si>
  <si>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</si>
  <si>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</si>
  <si>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</si>
  <si>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</si>
  <si>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</si>
  <si>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</si>
  <si>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</si>
  <si>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</si>
  <si>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</si>
  <si>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</si>
  <si>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</si>
  <si>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</si>
  <si>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</si>
  <si>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</si>
  <si>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</si>
  <si>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</si>
  <si>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</si>
  <si>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</si>
  <si>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</si>
  <si>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</si>
  <si>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</si>
  <si>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</si>
  <si>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</si>
  <si>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</si>
  <si>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</si>
  <si>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</si>
  <si>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</si>
  <si>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</si>
  <si>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</si>
  <si>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</si>
  <si>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</si>
  <si>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</si>
  <si>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</si>
  <si>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</si>
  <si>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</si>
  <si>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</si>
  <si>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</si>
  <si>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</si>
  <si>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</si>
  <si>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</si>
  <si>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</si>
  <si>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</si>
  <si>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</si>
  <si>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</si>
  <si>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</si>
  <si>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</si>
  <si>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</si>
  <si>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</si>
  <si>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</si>
  <si>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</si>
  <si>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</si>
  <si>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</si>
  <si>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</si>
  <si>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</si>
  <si>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</si>
  <si>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</si>
  <si>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</si>
  <si>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</si>
  <si>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</si>
  <si>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</si>
  <si>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</si>
  <si>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</si>
  <si>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</si>
  <si>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</si>
  <si>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</si>
  <si>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</si>
  <si>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</si>
  <si>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</si>
  <si>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</si>
  <si>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</si>
  <si>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</si>
  <si>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</si>
  <si>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</si>
  <si>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</si>
  <si>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</si>
  <si>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</si>
  <si>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</si>
  <si>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</si>
  <si>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</si>
  <si>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</si>
  <si>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</si>
  <si>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</si>
  <si>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</si>
  <si>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</si>
  <si>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</si>
  <si>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</si>
  <si>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</si>
  <si>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</si>
  <si>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</si>
  <si>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</si>
  <si>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</si>
  <si>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</si>
  <si>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</si>
  <si>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</si>
  <si>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</si>
  <si>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</si>
  <si>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</si>
  <si>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</si>
  <si>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</si>
  <si>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</si>
  <si>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</si>
  <si>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</si>
  <si>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</si>
  <si>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</si>
  <si>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</si>
  <si>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</si>
  <si>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</si>
  <si>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</si>
  <si>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</si>
  <si>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</si>
  <si>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</si>
  <si>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</si>
  <si>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</si>
  <si>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</si>
  <si>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</si>
  <si>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</si>
  <si>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</si>
  <si>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</si>
  <si>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</si>
  <si>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</si>
  <si>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</si>
  <si>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</si>
  <si>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</si>
  <si>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</si>
  <si>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</si>
  <si>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</si>
  <si>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</si>
  <si>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</si>
  <si>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</si>
  <si>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</si>
  <si>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</si>
  <si>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</si>
  <si>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</si>
  <si>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</si>
  <si>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</si>
  <si>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</si>
  <si>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</si>
  <si>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</si>
  <si>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</si>
  <si>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</si>
  <si>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</si>
  <si>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</si>
  <si>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</si>
  <si>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</si>
  <si>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</si>
  <si>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</si>
  <si>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</si>
  <si>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</si>
  <si>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</si>
  <si>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</si>
  <si>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</si>
  <si>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</si>
  <si>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</si>
  <si>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</si>
  <si>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</si>
  <si>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</si>
  <si>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</si>
  <si>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</si>
  <si>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</si>
  <si>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</si>
  <si>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</si>
  <si>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</si>
  <si>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</si>
  <si>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</si>
  <si>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</si>
  <si>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</si>
  <si>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</si>
  <si>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</si>
  <si>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</si>
  <si>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</si>
  <si>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</si>
  <si>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</si>
  <si>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</si>
  <si>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</si>
  <si>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</si>
  <si>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</si>
  <si>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</si>
  <si>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</si>
  <si>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</si>
  <si>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</si>
  <si>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</si>
  <si>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</si>
  <si>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</si>
  <si>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</si>
  <si>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</si>
  <si>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</si>
  <si>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</si>
  <si>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</si>
  <si>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</si>
  <si>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</si>
  <si>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</si>
  <si>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</si>
  <si>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</si>
  <si>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</si>
  <si>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</si>
  <si>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</si>
  <si>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</si>
  <si>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</si>
  <si>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</si>
  <si>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</si>
  <si>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</si>
  <si>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</si>
  <si>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</si>
  <si>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</si>
  <si>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</si>
  <si>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</si>
  <si>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</si>
  <si>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</si>
  <si>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</si>
  <si>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</si>
  <si>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</si>
  <si>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</si>
  <si>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</si>
  <si>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</si>
  <si>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</si>
  <si>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</si>
  <si>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</si>
  <si>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</si>
  <si>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</si>
  <si>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</si>
  <si>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</si>
  <si>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</si>
  <si>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</si>
  <si>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</si>
  <si>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</si>
  <si>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</si>
  <si>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</si>
  <si>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</si>
  <si>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</si>
  <si>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</si>
  <si>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</si>
  <si>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</si>
  <si>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</si>
  <si>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</si>
  <si>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</si>
  <si>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</si>
  <si>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</si>
  <si>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</si>
  <si>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</si>
  <si>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</si>
  <si>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</si>
  <si>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</si>
  <si>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</si>
  <si>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</si>
  <si>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</si>
  <si>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</si>
  <si>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</si>
  <si>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</si>
  <si>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</si>
  <si>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</si>
  <si>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</si>
  <si>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</si>
  <si>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</si>
  <si>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</si>
  <si>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</si>
  <si>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</si>
  <si>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</si>
  <si>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</si>
  <si>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</si>
  <si>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</si>
  <si>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</si>
  <si>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</si>
  <si>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</si>
  <si>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</si>
  <si>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</si>
  <si>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</si>
  <si>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</si>
  <si>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</si>
  <si>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</si>
  <si>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</si>
  <si>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</si>
  <si>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</si>
  <si>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</si>
  <si>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</si>
  <si>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</si>
  <si>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</si>
  <si>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</si>
  <si>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</si>
  <si>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</si>
  <si>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</si>
  <si>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</si>
  <si>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</si>
  <si>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</si>
  <si>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</si>
  <si>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</si>
  <si>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</si>
  <si>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</si>
  <si>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</si>
  <si>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</si>
  <si>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</si>
  <si>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</si>
  <si>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</si>
  <si>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</si>
  <si>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</si>
  <si>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</si>
  <si>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</si>
  <si>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</si>
  <si>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</si>
  <si>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</si>
  <si>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</si>
  <si>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</si>
  <si>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</si>
  <si>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</si>
  <si>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</si>
  <si>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</si>
  <si>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</si>
  <si>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</si>
  <si>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</si>
  <si>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</si>
  <si>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</si>
  <si>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</si>
  <si>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</si>
  <si>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</si>
  <si>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</si>
  <si>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</si>
  <si>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</si>
  <si>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</si>
  <si>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</si>
  <si>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</si>
  <si>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</si>
  <si>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</si>
  <si>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</si>
  <si>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</si>
  <si>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</si>
  <si>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</si>
  <si>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</si>
  <si>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</si>
  <si>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</si>
  <si>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</si>
  <si>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</si>
  <si>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</si>
  <si>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</si>
  <si>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</si>
  <si>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</si>
  <si>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</si>
  <si>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</si>
  <si>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</si>
  <si>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</si>
  <si>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</si>
  <si>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</si>
  <si>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</si>
  <si>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</si>
  <si>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</si>
  <si>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</si>
  <si>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</si>
  <si>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</si>
  <si>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</si>
  <si>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</si>
  <si>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</si>
  <si>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</si>
  <si>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</si>
  <si>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</si>
  <si>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</si>
  <si>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</si>
  <si>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</si>
  <si>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</si>
  <si>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</si>
  <si>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</si>
  <si>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</si>
  <si>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</si>
  <si>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</si>
  <si>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</si>
  <si>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</si>
  <si>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</si>
  <si>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</si>
  <si>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</si>
  <si>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</si>
  <si>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</si>
  <si>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</si>
  <si>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</si>
  <si>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</si>
  <si>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</si>
  <si>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</si>
  <si>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</si>
  <si>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</si>
  <si>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</si>
  <si>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</si>
  <si>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</si>
  <si>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</si>
  <si>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</si>
  <si>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</si>
  <si>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</si>
  <si>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</si>
  <si>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</si>
  <si>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</si>
  <si>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</si>
  <si>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</si>
  <si>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</si>
  <si>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</si>
  <si>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</si>
  <si>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</si>
  <si>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</si>
  <si>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</si>
  <si>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</si>
  <si>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</si>
  <si>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</si>
  <si>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</si>
  <si>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</si>
  <si>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</si>
  <si>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</si>
  <si>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</si>
  <si>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</si>
  <si>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</si>
  <si>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</si>
  <si>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</si>
  <si>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</si>
  <si>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</si>
  <si>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</si>
  <si>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</si>
  <si>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</si>
  <si>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</si>
  <si>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</si>
  <si>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</si>
  <si>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</si>
  <si>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</si>
  <si>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</si>
  <si>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</si>
  <si>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</si>
  <si>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</si>
  <si>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</si>
  <si>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</si>
  <si>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</si>
  <si>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</si>
  <si>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</si>
  <si>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</si>
  <si>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</si>
  <si>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</si>
  <si>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</si>
  <si>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</si>
  <si>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</si>
  <si>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</si>
  <si>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</si>
  <si>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</si>
  <si>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</si>
  <si>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</si>
  <si>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</si>
  <si>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</si>
  <si>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</si>
  <si>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</si>
  <si>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</si>
  <si>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</si>
  <si>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</si>
  <si>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</si>
  <si>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</si>
  <si>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</si>
  <si>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</si>
  <si>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</si>
  <si>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</si>
  <si>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</si>
  <si>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</si>
  <si>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</si>
  <si>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</si>
  <si>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</si>
  <si>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</si>
  <si>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</si>
  <si>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</si>
  <si>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</si>
  <si>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</si>
  <si>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</si>
  <si>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</si>
  <si>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</si>
  <si>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</si>
  <si>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</si>
  <si>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</si>
  <si>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</si>
  <si>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</si>
  <si>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</si>
  <si>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</si>
  <si>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</si>
  <si>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</si>
  <si>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</si>
  <si>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</si>
  <si>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</si>
  <si>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</si>
  <si>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</si>
  <si>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</si>
  <si>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</si>
  <si>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</si>
  <si>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</si>
  <si>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</si>
  <si>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</si>
  <si>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</si>
  <si>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</si>
  <si>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</si>
  <si>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</si>
  <si>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</si>
  <si>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</si>
  <si>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</si>
  <si>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</si>
  <si>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</si>
  <si>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</si>
  <si>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</si>
  <si>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</si>
  <si>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</si>
  <si>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</si>
  <si>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</si>
  <si>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</si>
  <si>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</si>
  <si>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</si>
  <si>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</si>
  <si>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</si>
  <si>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</si>
  <si>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</si>
  <si>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</si>
  <si>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</si>
  <si>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</si>
  <si>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</si>
  <si>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</si>
  <si>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</si>
  <si>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</si>
  <si>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</si>
  <si>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</si>
  <si>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</si>
  <si>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</si>
  <si>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</si>
  <si>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</si>
  <si>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</si>
  <si>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</si>
  <si>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</si>
  <si>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</si>
  <si>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</si>
  <si>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</si>
  <si>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</si>
  <si>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</si>
  <si>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</si>
  <si>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</si>
  <si>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</si>
  <si>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</si>
  <si>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</si>
  <si>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</si>
  <si>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</si>
  <si>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</si>
  <si>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</si>
  <si>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</si>
  <si>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</si>
  <si>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</si>
  <si>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</si>
  <si>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</si>
  <si>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</si>
  <si>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</si>
  <si>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</si>
  <si>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</si>
  <si>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</si>
  <si>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</si>
  <si>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</si>
  <si>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</si>
  <si>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</si>
  <si>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</si>
  <si>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</si>
  <si>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</si>
  <si>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</si>
  <si>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</si>
  <si>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</si>
  <si>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</si>
  <si>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</si>
  <si>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</si>
  <si>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</si>
  <si>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</si>
  <si>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</si>
  <si>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</si>
  <si>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</si>
  <si>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</si>
  <si>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</si>
  <si>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</si>
  <si>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</si>
  <si>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</si>
  <si>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</si>
  <si>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</si>
  <si>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</si>
  <si>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</si>
  <si>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</si>
  <si>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</si>
  <si>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</si>
  <si>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</si>
  <si>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</si>
  <si>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</si>
  <si>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</si>
  <si>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</si>
  <si>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</si>
  <si>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</si>
  <si>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</si>
  <si>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</si>
  <si>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</si>
  <si>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</si>
  <si>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</si>
  <si>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</si>
  <si>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</si>
  <si>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</si>
  <si>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</si>
  <si>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</si>
  <si>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</si>
  <si>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</si>
  <si>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</si>
  <si>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</si>
  <si>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</si>
  <si>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</si>
  <si>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</si>
  <si>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</si>
  <si>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</si>
  <si>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</si>
  <si>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</si>
  <si>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</si>
  <si>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</si>
  <si>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</si>
  <si>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</si>
  <si>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</si>
  <si>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</si>
  <si>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</si>
  <si>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</si>
  <si>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</si>
  <si>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</si>
  <si>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</si>
  <si>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</si>
  <si>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</si>
  <si>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</si>
  <si>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</si>
  <si>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</si>
  <si>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</si>
  <si>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</si>
  <si>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</si>
  <si>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</si>
  <si>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</si>
  <si>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</si>
  <si>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</si>
  <si>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</si>
  <si>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</si>
  <si>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</si>
  <si>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</si>
  <si>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</si>
  <si>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</si>
  <si>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</si>
  <si>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</si>
  <si>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</si>
  <si>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</si>
  <si>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</si>
  <si>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</si>
  <si>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</si>
  <si>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</si>
  <si>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</si>
  <si>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</si>
  <si>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</si>
  <si>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</si>
  <si>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</si>
  <si>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</si>
  <si>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</si>
  <si>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</si>
  <si>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</si>
  <si>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</si>
  <si>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</si>
  <si>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</si>
  <si>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</si>
  <si>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</si>
  <si>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</si>
  <si>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</si>
  <si>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</si>
  <si>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</si>
  <si>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</si>
  <si>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</si>
  <si>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</si>
  <si>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</si>
  <si>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</si>
  <si>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</si>
  <si>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</si>
  <si>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</si>
  <si>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</si>
  <si>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</si>
  <si>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</si>
  <si>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</si>
  <si>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</si>
  <si>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</si>
  <si>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</si>
  <si>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</si>
  <si>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</si>
  <si>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</si>
  <si>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</si>
  <si>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</si>
  <si>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</si>
  <si>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</si>
  <si>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</si>
  <si>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</si>
  <si>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</si>
  <si>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</si>
  <si>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</si>
  <si>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</si>
  <si>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</si>
  <si>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</si>
  <si>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</si>
  <si>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</si>
  <si>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</si>
  <si>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</si>
  <si>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</si>
  <si>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</si>
  <si>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</si>
  <si>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</si>
  <si>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</si>
  <si>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</si>
  <si>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</si>
  <si>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</si>
  <si>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</si>
  <si>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</si>
  <si>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</si>
  <si>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</si>
  <si>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</si>
  <si>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</si>
  <si>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</si>
  <si>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</si>
  <si>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</si>
  <si>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</si>
  <si>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</si>
  <si>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</si>
  <si>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</si>
  <si>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</si>
  <si>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</si>
  <si>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</si>
  <si>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</si>
  <si>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</si>
  <si>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</si>
  <si>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</si>
  <si>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</si>
  <si>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</si>
  <si>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</si>
  <si>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</si>
  <si>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</si>
  <si>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</si>
  <si>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</si>
  <si>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</si>
  <si>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</si>
  <si>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</si>
  <si>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</si>
  <si>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</si>
  <si>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</si>
  <si>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</si>
  <si>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</si>
  <si>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</si>
  <si>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</si>
  <si>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</si>
  <si>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</si>
  <si>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</si>
  <si>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</si>
  <si>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</si>
  <si>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</si>
  <si>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</si>
  <si>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</si>
  <si>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</si>
  <si>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</si>
  <si>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</si>
  <si>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</si>
  <si>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</si>
  <si>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</si>
  <si>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</si>
  <si>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</si>
  <si>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</si>
  <si>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</si>
  <si>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</si>
  <si>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</si>
  <si>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</si>
  <si>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</si>
  <si>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</si>
  <si>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</si>
  <si>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</si>
  <si>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</si>
  <si>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</si>
  <si>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</si>
  <si>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</si>
  <si>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</si>
  <si>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</si>
  <si>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</si>
  <si>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</si>
  <si>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</si>
  <si>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</si>
  <si>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</si>
  <si>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</si>
  <si>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</si>
  <si>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</si>
  <si>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</si>
  <si>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</si>
  <si>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</si>
  <si>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</si>
  <si>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</si>
  <si>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</si>
  <si>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</si>
  <si>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</si>
  <si>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</si>
  <si>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</si>
  <si>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</si>
  <si>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</si>
  <si>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</si>
  <si>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</si>
  <si>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</si>
  <si>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</si>
  <si>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</si>
  <si>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</si>
  <si>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</si>
  <si>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</si>
  <si>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</si>
  <si>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</si>
  <si>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</si>
  <si>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</si>
  <si>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</si>
  <si>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</si>
  <si>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</si>
  <si>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</si>
  <si>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</si>
  <si>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</si>
  <si>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</si>
  <si>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</si>
  <si>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</si>
  <si>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</si>
  <si>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</si>
  <si>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</si>
  <si>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</si>
  <si>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</si>
  <si>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</si>
  <si>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</si>
  <si>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</si>
  <si>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</si>
  <si>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</si>
  <si>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</si>
  <si>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</si>
  <si>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</si>
  <si>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</si>
  <si>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</si>
  <si>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</si>
  <si>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</si>
  <si>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</si>
  <si>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</si>
  <si>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</si>
  <si>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</si>
  <si>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</si>
  <si>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</si>
  <si>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</si>
  <si>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</si>
  <si>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</si>
  <si>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</si>
  <si>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</si>
  <si>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</si>
  <si>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</si>
  <si>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</si>
  <si>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</si>
  <si>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</si>
  <si>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</si>
  <si>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</si>
  <si>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</si>
  <si>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</si>
  <si>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</si>
  <si>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</si>
  <si>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</si>
  <si>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</si>
  <si>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</si>
  <si>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</si>
  <si>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</si>
  <si>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</si>
  <si>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</si>
  <si>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</si>
  <si>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</si>
  <si>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</si>
  <si>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</si>
  <si>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</si>
  <si>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</si>
  <si>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</si>
  <si>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</si>
  <si>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</si>
  <si>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</si>
  <si>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</si>
  <si>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</si>
  <si>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</si>
  <si>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</si>
  <si>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</si>
  <si>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</si>
  <si>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</si>
  <si>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</si>
  <si>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</si>
  <si>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</si>
  <si>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</si>
  <si>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</si>
  <si>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</si>
  <si>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</si>
  <si>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</si>
  <si>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</si>
  <si>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</si>
  <si>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</si>
  <si>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</si>
  <si>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</si>
  <si>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</si>
  <si>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</si>
  <si>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</si>
  <si>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</si>
  <si>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</si>
  <si>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</si>
  <si>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</si>
  <si>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</si>
  <si>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</si>
  <si>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</si>
  <si>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</si>
  <si>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</si>
  <si>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</si>
  <si>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</si>
  <si>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</si>
  <si>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</si>
  <si>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</si>
  <si>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</si>
  <si>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</si>
  <si>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</si>
  <si>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</si>
  <si>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</si>
  <si>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</si>
  <si>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</si>
  <si>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</si>
  <si>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</si>
  <si>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</si>
  <si>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</si>
  <si>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</si>
  <si>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</si>
  <si>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</si>
  <si>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</si>
  <si>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</si>
  <si>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</si>
  <si>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</si>
  <si>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</si>
  <si>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</si>
  <si>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</si>
  <si>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</si>
  <si>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</si>
  <si>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</si>
  <si>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</si>
  <si>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</si>
  <si>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</si>
  <si>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</si>
  <si>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</si>
  <si>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</si>
  <si>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</si>
  <si>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</si>
  <si>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</si>
  <si>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</si>
  <si>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</si>
  <si>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</si>
  <si>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</si>
  <si>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</si>
  <si>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</si>
  <si>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</si>
  <si>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</si>
  <si>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</si>
  <si>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</si>
  <si>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</si>
  <si>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</si>
  <si>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</si>
  <si>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</si>
  <si>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</si>
  <si>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</si>
  <si>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</si>
  <si>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</si>
  <si>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</si>
  <si>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</si>
  <si>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</si>
  <si>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</si>
  <si>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</si>
  <si>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</si>
  <si>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</si>
  <si>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</si>
  <si>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</si>
  <si>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</si>
  <si>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</si>
  <si>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</si>
  <si>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</si>
  <si>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</si>
  <si>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</si>
  <si>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</si>
  <si>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</si>
  <si>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</si>
  <si>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</si>
  <si>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</si>
  <si>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</si>
  <si>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</si>
  <si>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</si>
  <si>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</si>
  <si>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</si>
  <si>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</si>
  <si>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</si>
  <si>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</si>
  <si>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</si>
  <si>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</si>
  <si>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</si>
  <si>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</si>
  <si>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</si>
  <si>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</si>
  <si>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</si>
  <si>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</si>
  <si>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</si>
  <si>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</si>
  <si>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</si>
  <si>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</si>
  <si>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</si>
  <si>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</si>
  <si>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</si>
  <si>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</si>
  <si>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</si>
  <si>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</si>
  <si>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</si>
  <si>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</si>
  <si>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</si>
  <si>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</si>
  <si>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</si>
  <si>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</si>
  <si>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</si>
  <si>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</si>
  <si>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</si>
  <si>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</si>
  <si>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</si>
  <si>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</si>
  <si>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</si>
  <si>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</si>
  <si>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</si>
  <si>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</si>
  <si>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</si>
  <si>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</si>
  <si>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</si>
  <si>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</si>
  <si>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</si>
  <si>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</si>
  <si>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</si>
  <si>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</si>
  <si>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</si>
  <si>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</si>
  <si>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</si>
  <si>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</si>
  <si>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</si>
  <si>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</si>
  <si>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</si>
  <si>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</si>
  <si>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</si>
  <si>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</si>
  <si>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</si>
  <si>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</si>
  <si>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</si>
  <si>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</si>
  <si>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</si>
  <si>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</si>
  <si>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</si>
  <si>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</si>
  <si>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</si>
  <si>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</si>
  <si>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</si>
  <si>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</si>
  <si>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</si>
  <si>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</si>
  <si>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</si>
  <si>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</si>
  <si>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</si>
  <si>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</si>
  <si>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</si>
  <si>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</si>
  <si>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</si>
  <si>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</si>
  <si>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</si>
  <si>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</si>
  <si>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</si>
  <si>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</si>
  <si>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</si>
  <si>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</si>
  <si>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</si>
  <si>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</si>
  <si>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</si>
  <si>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</si>
  <si>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</si>
  <si>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</si>
  <si>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</si>
  <si>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</si>
  <si>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</si>
  <si>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</si>
  <si>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</si>
  <si>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</si>
  <si>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</si>
  <si>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</si>
  <si>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</si>
  <si>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</si>
  <si>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</si>
  <si>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</si>
  <si>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</si>
  <si>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</si>
  <si>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</si>
  <si>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</si>
  <si>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</si>
  <si>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</si>
  <si>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</si>
  <si>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</si>
  <si>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</si>
  <si>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</si>
  <si>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</si>
  <si>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</si>
  <si>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</si>
  <si>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</si>
  <si>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</si>
  <si>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</si>
  <si>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</si>
  <si>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</si>
  <si>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</si>
  <si>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</si>
  <si>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</si>
  <si>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</si>
  <si>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</si>
  <si>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</si>
  <si>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</si>
  <si>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</si>
  <si>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</si>
  <si>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</si>
  <si>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</si>
  <si>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</si>
  <si>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</si>
  <si>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</si>
  <si>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</si>
  <si>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</si>
  <si>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</si>
  <si>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</si>
  <si>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</si>
  <si>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</si>
  <si>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</si>
  <si>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</si>
  <si>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</si>
  <si>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</si>
  <si>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</si>
  <si>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</si>
  <si>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</si>
  <si>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</si>
  <si>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</si>
  <si>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</si>
  <si>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</si>
  <si>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</si>
  <si>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</si>
  <si>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</si>
  <si>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</si>
  <si>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</si>
  <si>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</si>
  <si>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</si>
  <si>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</si>
  <si>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</si>
  <si>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</si>
  <si>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</si>
  <si>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</si>
  <si>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</si>
  <si>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</si>
  <si>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</si>
  <si>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</si>
  <si>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</si>
  <si>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</si>
  <si>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</si>
  <si>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</si>
  <si>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</si>
  <si>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</si>
  <si>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</si>
  <si>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</si>
  <si>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</si>
  <si>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</si>
  <si>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</si>
  <si>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</si>
  <si>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</si>
  <si>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</si>
  <si>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</si>
  <si>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</si>
  <si>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</si>
  <si>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</si>
  <si>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</si>
  <si>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</si>
  <si>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</si>
  <si>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</si>
  <si>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</si>
  <si>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</si>
  <si>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</si>
  <si>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</si>
  <si>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</si>
  <si>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</si>
  <si>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</si>
  <si>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</si>
  <si>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</si>
  <si>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</si>
  <si>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</si>
  <si>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</si>
  <si>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</si>
  <si>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</si>
  <si>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</si>
  <si>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</si>
  <si>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</si>
  <si>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</si>
  <si>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</si>
  <si>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</si>
  <si>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</si>
  <si>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</si>
  <si>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</si>
  <si>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</si>
  <si>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</si>
  <si>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</si>
  <si>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</si>
  <si>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</si>
  <si>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</si>
  <si>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</si>
  <si>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</si>
  <si>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</si>
  <si>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</si>
  <si>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</si>
  <si>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</si>
  <si>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</si>
  <si>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</si>
  <si>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</si>
  <si>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</si>
  <si>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</si>
  <si>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</si>
  <si>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</si>
  <si>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</si>
  <si>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</si>
  <si>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</si>
  <si>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</si>
  <si>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</si>
  <si>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</si>
  <si>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</si>
  <si>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</si>
  <si>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</si>
  <si>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</si>
  <si>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</si>
  <si>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</si>
  <si>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</si>
  <si>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</si>
  <si>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</si>
  <si>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</si>
  <si>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</si>
  <si>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</si>
  <si>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</si>
  <si>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</si>
  <si>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</si>
  <si>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</si>
  <si>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</si>
  <si>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</si>
  <si>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</si>
  <si>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</si>
  <si>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</si>
  <si>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</si>
  <si>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</si>
  <si>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</si>
  <si>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</si>
  <si>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</si>
  <si>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</si>
  <si>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</si>
  <si>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</si>
  <si>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</si>
  <si>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</si>
  <si>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</si>
  <si>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</si>
  <si>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</si>
  <si>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</si>
  <si>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</si>
  <si>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</si>
  <si>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</si>
  <si>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</si>
  <si>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</si>
  <si>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</si>
  <si>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</si>
  <si>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</si>
  <si>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</si>
  <si>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</si>
  <si>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</si>
  <si>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</si>
  <si>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</si>
  <si>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</si>
  <si>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</si>
  <si>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</si>
  <si>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</si>
  <si>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</si>
  <si>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</si>
  <si>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</si>
  <si>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</si>
  <si>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</si>
  <si>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</si>
  <si>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</si>
  <si>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</si>
  <si>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</si>
  <si>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</si>
  <si>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</si>
  <si>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</si>
  <si>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</si>
  <si>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</si>
  <si>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</si>
  <si>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</si>
  <si>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</si>
  <si>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</si>
  <si>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</si>
  <si>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</si>
  <si>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</si>
  <si>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</si>
  <si>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</si>
  <si>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</si>
  <si>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</si>
  <si>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</si>
  <si>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</si>
  <si>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</si>
  <si>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</si>
  <si>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</si>
  <si>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</si>
  <si>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</si>
  <si>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</si>
  <si>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</si>
  <si>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</si>
  <si>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</si>
  <si>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</si>
  <si>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</si>
  <si>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</si>
  <si>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</si>
  <si>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</si>
  <si>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</si>
  <si>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</si>
  <si>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</si>
  <si>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</si>
  <si>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</si>
  <si>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</si>
  <si>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</si>
  <si>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</si>
  <si>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</si>
  <si>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</si>
  <si>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</si>
  <si>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</si>
  <si>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</si>
  <si>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</si>
  <si>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</si>
  <si>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</si>
  <si>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</si>
  <si>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</si>
  <si>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</si>
  <si>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</si>
  <si>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</si>
  <si>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</si>
  <si>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</si>
  <si>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</si>
  <si>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</si>
  <si>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</si>
  <si>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</si>
  <si>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</si>
  <si>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</si>
  <si>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</si>
  <si>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</si>
  <si>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</si>
  <si>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</si>
  <si>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</si>
  <si>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</si>
  <si>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</si>
  <si>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</si>
  <si>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</si>
  <si>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</si>
  <si>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</si>
  <si>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</si>
  <si>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</si>
  <si>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</si>
  <si>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</si>
  <si>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</si>
  <si>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</si>
  <si>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</si>
  <si>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</si>
  <si>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</si>
  <si>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</si>
  <si>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</si>
  <si>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</si>
  <si>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</si>
  <si>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</si>
  <si>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</si>
  <si>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</si>
  <si>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</si>
  <si>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</si>
  <si>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</si>
  <si>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</si>
  <si>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</si>
  <si>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</si>
  <si>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</si>
  <si>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</si>
  <si>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</si>
  <si>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</si>
  <si>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</si>
  <si>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</si>
  <si>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</si>
  <si>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</si>
  <si>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</si>
  <si>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</si>
  <si>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</si>
  <si>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</si>
  <si>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</si>
  <si>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</si>
  <si>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</si>
  <si>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</si>
  <si>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</si>
  <si>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</si>
  <si>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</si>
  <si>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</si>
  <si>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</si>
  <si>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</si>
  <si>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</si>
  <si>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</si>
  <si>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</si>
  <si>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</si>
  <si>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</si>
  <si>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</si>
  <si>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</si>
  <si>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</si>
  <si>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</si>
  <si>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</si>
  <si>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</si>
  <si>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</si>
  <si>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</si>
  <si>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</si>
  <si>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</si>
  <si>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</si>
  <si>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</si>
  <si>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</si>
  <si>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</si>
  <si>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</si>
  <si>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</si>
  <si>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</si>
  <si>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</si>
  <si>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</si>
  <si>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</si>
  <si>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</si>
  <si>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</si>
  <si>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</si>
  <si>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</si>
  <si>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</si>
  <si>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</si>
  <si>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</si>
  <si>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</si>
  <si>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</si>
  <si>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</si>
  <si>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</si>
  <si>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</si>
  <si>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</si>
  <si>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</si>
  <si>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</si>
  <si>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</si>
  <si>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</si>
  <si>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</si>
  <si>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</si>
  <si>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</si>
  <si>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</si>
  <si>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</si>
  <si>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</si>
  <si>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</si>
  <si>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</si>
  <si>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</si>
  <si>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</si>
  <si>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</si>
  <si>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</si>
  <si>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</si>
  <si>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</si>
  <si>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</si>
  <si>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</si>
  <si>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</si>
  <si>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</si>
  <si>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</si>
  <si>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</si>
  <si>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</si>
  <si>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</si>
  <si>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</si>
  <si>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</si>
  <si>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</si>
  <si>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</si>
  <si>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</si>
  <si>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</si>
  <si>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</si>
  <si>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</si>
  <si>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</si>
  <si>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</si>
  <si>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</si>
  <si>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</si>
  <si>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</si>
  <si>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</si>
  <si>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</si>
  <si>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</si>
  <si>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</si>
  <si>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</si>
  <si>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</si>
  <si>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</si>
  <si>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</si>
  <si>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</si>
  <si>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</si>
  <si>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</si>
  <si>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</si>
  <si>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</si>
  <si>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</si>
  <si>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</si>
  <si>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</si>
  <si>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</si>
  <si>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</si>
  <si>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</si>
  <si>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</si>
  <si>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</si>
  <si>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</si>
  <si>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</si>
  <si>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</si>
  <si>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</si>
  <si>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</si>
  <si>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</si>
  <si>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</si>
  <si>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</si>
  <si>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</si>
  <si>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</si>
  <si>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</si>
  <si>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</si>
  <si>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</si>
  <si>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</si>
  <si>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</si>
  <si>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</si>
  <si>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</si>
  <si>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</si>
  <si>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</si>
  <si>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</si>
  <si>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</si>
  <si>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</si>
  <si>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</si>
  <si>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</si>
  <si>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</si>
  <si>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</si>
  <si>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</si>
  <si>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</si>
  <si>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</si>
  <si>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</si>
  <si>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</si>
  <si>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</si>
  <si>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</si>
  <si>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</si>
  <si>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</si>
  <si>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</si>
  <si>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</si>
  <si>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</si>
  <si>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</si>
  <si>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</si>
  <si>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</si>
  <si>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</si>
  <si>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</si>
  <si>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</si>
  <si>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</si>
  <si>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</si>
  <si>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</si>
  <si>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</si>
  <si>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</si>
  <si>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</si>
  <si>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</si>
  <si>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</si>
  <si>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</si>
  <si>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</si>
  <si>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</si>
  <si>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</si>
  <si>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</si>
  <si>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</si>
  <si>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</si>
  <si>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</si>
  <si>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</si>
  <si>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</si>
  <si>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</si>
  <si>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</si>
  <si>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</si>
  <si>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</si>
  <si>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</si>
  <si>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</si>
  <si>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</si>
  <si>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</si>
  <si>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</si>
  <si>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</si>
  <si>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</si>
  <si>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</si>
  <si>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</si>
  <si>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</si>
  <si>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</si>
  <si>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</si>
  <si>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</si>
  <si>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</si>
  <si>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</si>
  <si>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</si>
  <si>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</si>
  <si>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</si>
  <si>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</si>
  <si>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</si>
  <si>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</si>
  <si>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</si>
  <si>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</si>
  <si>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</si>
  <si>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</si>
  <si>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</si>
  <si>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</si>
  <si>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</si>
  <si>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</si>
  <si>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</si>
  <si>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</si>
  <si>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</si>
  <si>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</si>
  <si>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</si>
  <si>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</si>
  <si>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</si>
  <si>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</si>
  <si>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</si>
  <si>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</si>
  <si>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</si>
  <si>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</si>
  <si>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</si>
  <si>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</si>
  <si>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</si>
  <si>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</si>
  <si>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</si>
  <si>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</si>
  <si>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</si>
  <si>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</si>
  <si>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</si>
  <si>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</si>
  <si>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</si>
  <si>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</si>
  <si>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</si>
  <si>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</si>
  <si>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</si>
  <si>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</si>
  <si>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</si>
  <si>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</si>
  <si>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</si>
  <si>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</si>
  <si>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</si>
  <si>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</si>
  <si>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</si>
  <si>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</si>
  <si>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</si>
  <si>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</si>
  <si>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</si>
  <si>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</si>
  <si>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</si>
  <si>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</si>
  <si>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</si>
  <si>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</si>
  <si>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</si>
  <si>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</si>
  <si>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</si>
  <si>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</si>
  <si>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</si>
  <si>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</si>
  <si>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</si>
  <si>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</si>
  <si>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</si>
  <si>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</si>
  <si>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</si>
  <si>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</si>
  <si>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</si>
  <si>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</si>
  <si>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</si>
  <si>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</si>
  <si>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</si>
  <si>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</si>
  <si>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</si>
  <si>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</si>
  <si>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</si>
  <si>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</si>
  <si>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</si>
  <si>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</si>
  <si>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</si>
  <si>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</si>
  <si>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</si>
  <si>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</si>
  <si>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</si>
  <si>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</si>
  <si>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</si>
  <si>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</si>
  <si>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</si>
  <si>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</si>
  <si>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</si>
  <si>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</si>
  <si>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</si>
  <si>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</si>
  <si>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</si>
  <si>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</si>
  <si>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</si>
  <si>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</si>
  <si>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</si>
  <si>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</si>
  <si>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</si>
  <si>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</si>
  <si>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</si>
  <si>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</si>
  <si>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</si>
  <si>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</si>
  <si>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</si>
  <si>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</si>
  <si>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</si>
  <si>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</si>
  <si>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</si>
  <si>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</si>
  <si>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</si>
  <si>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</si>
  <si>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</si>
  <si>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</si>
  <si>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</si>
  <si>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</si>
  <si>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</si>
  <si>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</si>
  <si>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</si>
  <si>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</si>
  <si>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</si>
  <si>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</si>
  <si>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</si>
  <si>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</si>
  <si>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</si>
  <si>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</si>
  <si>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</si>
  <si>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</si>
  <si>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</si>
  <si>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</si>
  <si>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</si>
  <si>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</si>
  <si>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</si>
  <si>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</si>
  <si>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</si>
  <si>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</si>
  <si>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</si>
  <si>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</si>
  <si>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</si>
  <si>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</si>
  <si>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</si>
  <si>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</si>
  <si>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</si>
  <si>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</si>
  <si>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</si>
  <si>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</si>
  <si>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</si>
  <si>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</si>
  <si>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</si>
  <si>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</si>
  <si>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</si>
  <si>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</si>
  <si>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</si>
  <si>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</si>
  <si>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</si>
  <si>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</si>
  <si>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</si>
  <si>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</si>
  <si>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</si>
  <si>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</si>
  <si>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</si>
  <si>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</si>
  <si>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</si>
  <si>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</si>
  <si>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</si>
  <si>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</si>
  <si>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</si>
  <si>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</si>
  <si>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</si>
  <si>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</si>
  <si>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</si>
  <si>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</si>
  <si>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</si>
  <si>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</si>
  <si>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</si>
  <si>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</si>
  <si>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</si>
  <si>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</si>
  <si>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</si>
  <si>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</si>
  <si>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</si>
  <si>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</si>
  <si>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</si>
  <si>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</si>
  <si>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</si>
  <si>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</si>
  <si>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</si>
  <si>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</si>
  <si>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</si>
  <si>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</si>
  <si>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</si>
  <si>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</si>
  <si>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</si>
  <si>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</si>
  <si>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</si>
  <si>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</si>
  <si>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</si>
  <si>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</si>
  <si>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</si>
  <si>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</si>
  <si>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</si>
  <si>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</si>
  <si>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</si>
  <si>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</si>
  <si>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</si>
  <si>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</si>
  <si>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</si>
  <si>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</si>
  <si>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</si>
  <si>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</si>
  <si>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</si>
  <si>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</si>
  <si>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</si>
  <si>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</si>
  <si>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</si>
  <si>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</si>
  <si>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</si>
  <si>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</si>
  <si>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</si>
  <si>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</si>
  <si>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</si>
  <si>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</si>
  <si>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</si>
  <si>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</si>
  <si>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</si>
  <si>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</si>
  <si>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</si>
  <si>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</si>
  <si>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</si>
  <si>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</si>
  <si>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</si>
  <si>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</si>
  <si>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</si>
  <si>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</si>
  <si>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</si>
  <si>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</si>
  <si>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</si>
  <si>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</si>
  <si>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</si>
  <si>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</si>
  <si>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</si>
  <si>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</si>
  <si>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</si>
  <si>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</si>
  <si>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</si>
  <si>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</si>
  <si>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</si>
  <si>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</si>
  <si>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</si>
  <si>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</si>
  <si>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</si>
  <si>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</si>
  <si>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</si>
  <si>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</si>
  <si>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</si>
  <si>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</si>
  <si>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</si>
  <si>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</si>
  <si>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</si>
  <si>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</si>
  <si>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</si>
  <si>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</si>
  <si>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</si>
  <si>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</si>
  <si>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</si>
  <si>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</si>
  <si>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</si>
  <si>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</si>
  <si>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</si>
  <si>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</si>
  <si>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</si>
  <si>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</si>
  <si>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</si>
  <si>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</si>
  <si>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</si>
  <si>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</si>
  <si>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</si>
  <si>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</si>
  <si>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</si>
  <si>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</si>
  <si>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</si>
  <si>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</si>
  <si>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</si>
  <si>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</si>
  <si>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</si>
  <si>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</si>
  <si>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</si>
  <si>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</si>
  <si>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</si>
  <si>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</si>
  <si>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</si>
  <si>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</si>
  <si>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</si>
  <si>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</si>
  <si>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</si>
  <si>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</si>
  <si>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</si>
  <si>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</si>
  <si>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</si>
  <si>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</si>
  <si>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</si>
  <si>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</si>
  <si>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</si>
  <si>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</si>
  <si>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</si>
  <si>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</si>
  <si>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</si>
  <si>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</si>
  <si>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</si>
  <si>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</si>
  <si>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</si>
  <si>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</si>
  <si>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</si>
  <si>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</si>
  <si>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</si>
  <si>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</si>
  <si>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</si>
  <si>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</si>
  <si>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</si>
  <si>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</si>
  <si>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</si>
  <si>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</si>
  <si>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</si>
  <si>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</si>
  <si>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</si>
  <si>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</si>
  <si>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</si>
  <si>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</si>
  <si>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</si>
  <si>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</si>
  <si>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</si>
  <si>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</si>
  <si>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</si>
  <si>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</si>
  <si>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</si>
  <si>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</si>
  <si>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</si>
  <si>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</si>
  <si>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</si>
  <si>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</si>
  <si>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</si>
  <si>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</si>
  <si>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</si>
  <si>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</si>
  <si>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</si>
  <si>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</si>
  <si>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</si>
  <si>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</si>
  <si>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</si>
  <si>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</si>
  <si>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</si>
  <si>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</si>
  <si>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</si>
  <si>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</si>
  <si>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</si>
  <si>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</si>
  <si>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</si>
  <si>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</si>
  <si>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</si>
  <si>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</si>
  <si>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</si>
  <si>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</si>
  <si>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</si>
  <si>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</si>
  <si>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</si>
  <si>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</si>
  <si>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</si>
  <si>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</si>
  <si>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</si>
  <si>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</si>
  <si>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</si>
  <si>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</si>
  <si>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</si>
  <si>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</si>
  <si>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</si>
  <si>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</si>
  <si>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</si>
  <si>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</si>
  <si>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</si>
  <si>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</si>
  <si>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</si>
  <si>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</si>
  <si>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</si>
  <si>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</si>
  <si>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</si>
  <si>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</si>
  <si>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</si>
  <si>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</si>
  <si>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</si>
  <si>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</si>
  <si>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</si>
  <si>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</si>
  <si>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</si>
  <si>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</si>
  <si>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</si>
  <si>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</si>
  <si>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</si>
  <si>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</si>
  <si>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</si>
  <si>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</si>
  <si>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</si>
  <si>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</si>
  <si>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</si>
  <si>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</si>
  <si>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</si>
  <si>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</si>
  <si>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</si>
  <si>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</si>
  <si>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</si>
  <si>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</si>
  <si>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</si>
  <si>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</si>
  <si>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</si>
  <si>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</si>
  <si>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</si>
  <si>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</si>
  <si>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</si>
  <si>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</si>
  <si>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</si>
  <si>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</si>
  <si>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</si>
  <si>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</si>
  <si>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</si>
  <si>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</si>
  <si>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</si>
  <si>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</si>
  <si>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</si>
  <si>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</si>
  <si>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</si>
  <si>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</si>
  <si>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</si>
  <si>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</si>
  <si>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</si>
  <si>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</si>
  <si>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</si>
  <si>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</si>
  <si>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</si>
  <si>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</si>
  <si>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</si>
  <si>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</si>
  <si>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</si>
  <si>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</si>
  <si>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</si>
  <si>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</si>
  <si>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</si>
  <si>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</si>
  <si>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</si>
  <si>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</si>
  <si>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</si>
  <si>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</si>
  <si>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</si>
  <si>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</si>
  <si>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</si>
  <si>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</si>
  <si>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</si>
  <si>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</si>
  <si>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</si>
  <si>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</si>
  <si>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</si>
  <si>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</si>
  <si>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</si>
  <si>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</si>
  <si>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</si>
  <si>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</si>
  <si>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</si>
  <si>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</si>
  <si>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</si>
  <si>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</si>
  <si>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</si>
  <si>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</si>
  <si>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</si>
  <si>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</si>
  <si>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</si>
  <si>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</si>
  <si>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</si>
  <si>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</si>
  <si>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</si>
  <si>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</si>
  <si>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</si>
  <si>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</si>
  <si>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</si>
  <si>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</si>
  <si>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</si>
  <si>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</si>
  <si>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</si>
  <si>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</si>
  <si>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</si>
  <si>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</si>
  <si>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</si>
  <si>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</si>
  <si>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</si>
  <si>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</si>
  <si>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</si>
  <si>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</si>
  <si>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</si>
  <si>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</si>
  <si>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</si>
  <si>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</si>
  <si>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</si>
  <si>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</si>
  <si>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</si>
  <si>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</si>
  <si>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</si>
  <si>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</si>
  <si>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</si>
  <si>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</si>
  <si>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</si>
  <si>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</si>
  <si>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</si>
  <si>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</si>
  <si>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</si>
  <si>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</si>
  <si>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</si>
  <si>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</si>
  <si>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</si>
  <si>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</si>
  <si>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</si>
  <si>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</si>
  <si>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</si>
  <si>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</si>
  <si>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</si>
  <si>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</si>
  <si>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</si>
  <si>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</si>
  <si>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</si>
  <si>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</si>
  <si>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</si>
  <si>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</si>
  <si>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</si>
  <si>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</si>
  <si>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</si>
  <si>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</si>
  <si>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</si>
  <si>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</si>
  <si>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</si>
  <si>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</si>
  <si>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</si>
  <si>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</si>
  <si>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</si>
  <si>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</si>
  <si>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</si>
  <si>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</si>
  <si>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</si>
  <si>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</si>
  <si>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</si>
  <si>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</si>
  <si>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</si>
  <si>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</si>
  <si>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</si>
  <si>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</si>
  <si>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</si>
  <si>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</si>
  <si>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</si>
  <si>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</si>
  <si>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</si>
  <si>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</si>
  <si>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</si>
  <si>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</si>
  <si>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</si>
  <si>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</si>
  <si>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</si>
  <si>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</si>
  <si>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</si>
  <si>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</si>
  <si>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</si>
  <si>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</si>
  <si>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</si>
  <si>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</si>
  <si>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</si>
  <si>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</si>
  <si>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</si>
  <si>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</si>
  <si>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</si>
  <si>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</si>
  <si>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</si>
  <si>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</si>
  <si>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</si>
  <si>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</si>
  <si>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</si>
  <si>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</si>
  <si>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</si>
  <si>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</si>
  <si>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</si>
  <si>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</si>
  <si>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</si>
  <si>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</si>
  <si>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</si>
  <si>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</si>
  <si>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</si>
  <si>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</si>
  <si>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</si>
  <si>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</si>
  <si>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</si>
  <si>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</si>
  <si>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</si>
  <si>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</si>
  <si>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</si>
  <si>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</si>
  <si>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</si>
  <si>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</si>
  <si>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</si>
  <si>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</si>
  <si>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</si>
  <si>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</si>
  <si>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</si>
  <si>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</si>
  <si>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</si>
  <si>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</si>
  <si>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</si>
  <si>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</si>
  <si>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</si>
  <si>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</si>
  <si>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</si>
  <si>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</si>
  <si>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</si>
  <si>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</si>
  <si>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</si>
  <si>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</si>
  <si>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</si>
  <si>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</si>
  <si>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</si>
  <si>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</si>
  <si>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</si>
  <si>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</si>
  <si>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</si>
  <si>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</si>
  <si>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</si>
  <si>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</si>
  <si>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</si>
  <si>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</si>
  <si>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</si>
  <si>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</si>
  <si>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</si>
  <si>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</si>
  <si>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</si>
  <si>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</si>
  <si>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</si>
  <si>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</si>
  <si>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</si>
  <si>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</si>
  <si>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</si>
  <si>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</si>
  <si>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</si>
  <si>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</si>
  <si>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</si>
  <si>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</si>
  <si>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</si>
  <si>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</si>
  <si>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</si>
  <si>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</si>
  <si>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</si>
  <si>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</si>
  <si>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</si>
  <si>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</si>
  <si>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</si>
  <si>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</si>
  <si>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</si>
  <si>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</si>
  <si>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</si>
  <si>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</si>
  <si>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</si>
  <si>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</si>
  <si>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</si>
  <si>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</si>
  <si>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</si>
  <si>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</si>
  <si>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</si>
  <si>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</si>
  <si>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</si>
  <si>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</si>
  <si>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</si>
  <si>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</si>
  <si>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</si>
  <si>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</si>
  <si>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</si>
  <si>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</si>
  <si>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</si>
  <si>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</si>
  <si>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</si>
  <si>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</si>
  <si>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</si>
  <si>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</si>
  <si>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</si>
  <si>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</si>
  <si>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</si>
  <si>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</si>
  <si>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</si>
  <si>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</si>
  <si>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</si>
  <si>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</si>
  <si>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</si>
  <si>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</si>
  <si>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</si>
  <si>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</si>
  <si>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</si>
  <si>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</si>
  <si>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</si>
  <si>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</si>
  <si>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</si>
  <si>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</si>
  <si>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</si>
  <si>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</si>
  <si>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</si>
  <si>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</si>
  <si>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</si>
  <si>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</si>
  <si>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</si>
  <si>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</si>
  <si>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</si>
  <si>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</si>
  <si>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</si>
  <si>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</si>
  <si>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</si>
  <si>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</si>
  <si>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</si>
  <si>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</si>
  <si>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</si>
  <si>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</si>
  <si>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</si>
  <si>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</si>
  <si>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</si>
  <si>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</si>
  <si>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</si>
  <si>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</si>
  <si>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</si>
  <si>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</si>
  <si>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</si>
  <si>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</si>
  <si>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</si>
  <si>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</si>
  <si>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</si>
  <si>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</si>
  <si>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</si>
  <si>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</si>
  <si>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</si>
  <si>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</si>
  <si>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</si>
  <si>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</si>
  <si>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</si>
  <si>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</si>
  <si>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</si>
  <si>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</si>
  <si>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</si>
  <si>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</si>
  <si>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</si>
  <si>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</si>
  <si>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</si>
  <si>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</si>
  <si>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</si>
  <si>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</si>
  <si>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</si>
  <si>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</si>
  <si>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</si>
  <si>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</si>
  <si>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</si>
  <si>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</si>
  <si>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</si>
  <si>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</si>
  <si>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</si>
  <si>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</si>
  <si>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</si>
  <si>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</si>
  <si>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</si>
  <si>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</si>
  <si>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</si>
  <si>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</si>
  <si>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</si>
  <si>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</si>
  <si>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</si>
  <si>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</si>
  <si>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</si>
  <si>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</si>
  <si>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</si>
  <si>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</si>
  <si>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</si>
  <si>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</si>
  <si>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</si>
  <si>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</si>
  <si>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</si>
  <si>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</si>
  <si>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</si>
  <si>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</si>
  <si>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</si>
  <si>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</si>
  <si>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</si>
  <si>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</si>
  <si>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</si>
  <si>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</si>
  <si>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</si>
  <si>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</si>
  <si>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</si>
  <si>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</si>
  <si>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</si>
  <si>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</si>
  <si>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</si>
  <si>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</si>
  <si>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</si>
  <si>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</si>
  <si>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</si>
  <si>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</si>
  <si>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</si>
  <si>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</si>
  <si>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</si>
  <si>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</si>
  <si>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</si>
  <si>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</si>
  <si>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</si>
  <si>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</si>
  <si>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</si>
  <si>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</si>
  <si>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</si>
  <si>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</si>
  <si>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</si>
  <si>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</si>
  <si>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</si>
  <si>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</si>
  <si>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</si>
  <si>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</si>
  <si>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</si>
  <si>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</si>
  <si>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</si>
  <si>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</si>
  <si>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</si>
  <si>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</si>
  <si>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</si>
  <si>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</si>
  <si>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</si>
  <si>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</si>
  <si>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</si>
  <si>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</si>
  <si>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</si>
  <si>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</si>
  <si>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</si>
  <si>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</si>
  <si>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</si>
  <si>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</si>
  <si>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</si>
  <si>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</si>
  <si>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</si>
  <si>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</si>
  <si>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</si>
  <si>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</si>
  <si>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</si>
  <si>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</si>
  <si>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</si>
  <si>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</si>
  <si>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</si>
  <si>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</si>
  <si>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</si>
  <si>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</si>
  <si>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</si>
  <si>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</si>
  <si>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</si>
  <si>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</si>
  <si>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</si>
  <si>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</si>
  <si>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</si>
  <si>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</si>
  <si>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</si>
  <si>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</si>
  <si>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</si>
  <si>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</si>
  <si>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</si>
  <si>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</si>
  <si>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</si>
  <si>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</si>
  <si>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</si>
  <si>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</si>
  <si>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</si>
  <si>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</si>
  <si>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</si>
  <si>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</si>
  <si>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</si>
  <si>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</si>
  <si>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</si>
  <si>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</si>
  <si>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</si>
  <si>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</si>
  <si>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</si>
  <si>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</si>
  <si>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</si>
  <si>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</si>
  <si>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</si>
  <si>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</si>
  <si>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</si>
  <si>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</si>
  <si>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</si>
  <si>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</si>
  <si>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</si>
  <si>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</si>
  <si>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</si>
  <si>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</si>
  <si>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</si>
  <si>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</si>
  <si>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</si>
  <si>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</si>
  <si>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</si>
  <si>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</si>
  <si>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</si>
  <si>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</si>
  <si>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</si>
  <si>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</si>
  <si>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</si>
  <si>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</si>
  <si>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</si>
  <si>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</si>
  <si>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</si>
  <si>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</si>
  <si>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</si>
  <si>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</si>
  <si>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</si>
  <si>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</si>
  <si>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</si>
  <si>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</si>
  <si>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</si>
  <si>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</si>
  <si>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</si>
  <si>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</si>
  <si>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</si>
  <si>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</si>
  <si>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</si>
  <si>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</si>
  <si>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</si>
  <si>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</si>
  <si>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</si>
  <si>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</si>
  <si>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</si>
  <si>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</si>
  <si>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</si>
  <si>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</si>
  <si>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</si>
  <si>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</si>
  <si>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</si>
  <si>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</si>
  <si>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</si>
  <si>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</si>
  <si>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</si>
  <si>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</si>
  <si>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</si>
  <si>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</si>
  <si>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</si>
  <si>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</si>
  <si>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</si>
  <si>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</si>
  <si>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</si>
  <si>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</si>
  <si>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</si>
  <si>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</si>
  <si>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</si>
  <si>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</si>
  <si>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</si>
  <si>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</si>
  <si>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</si>
  <si>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</si>
  <si>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</si>
  <si>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</si>
  <si>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</si>
  <si>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</si>
  <si>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</si>
  <si>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</si>
  <si>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</si>
  <si>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</si>
  <si>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</si>
  <si>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</si>
  <si>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</si>
  <si>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</si>
  <si>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</si>
  <si>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</si>
  <si>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</si>
  <si>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</si>
  <si>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</si>
  <si>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</si>
  <si>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</si>
  <si>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</si>
  <si>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</si>
  <si>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</si>
  <si>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</si>
  <si>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</si>
  <si>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</si>
  <si>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</si>
  <si>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</si>
  <si>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</si>
  <si>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</si>
  <si>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</si>
  <si>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</si>
  <si>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</si>
  <si>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</si>
  <si>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</si>
  <si>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</si>
  <si>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</si>
  <si>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</si>
  <si>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</si>
  <si>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</si>
  <si>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</si>
  <si>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</si>
  <si>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</si>
  <si>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</si>
  <si>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</si>
  <si>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</si>
  <si>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</si>
  <si>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</si>
  <si>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</si>
  <si>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</si>
  <si>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</si>
  <si>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</si>
  <si>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</si>
  <si>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</si>
  <si>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</si>
  <si>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</si>
  <si>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</si>
  <si>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</si>
  <si>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</si>
  <si>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</si>
  <si>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</si>
  <si>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</si>
  <si>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</si>
  <si>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</si>
  <si>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</si>
  <si>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</si>
  <si>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</si>
  <si>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</si>
  <si>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</si>
  <si>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</si>
  <si>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</si>
  <si>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</si>
  <si>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</si>
  <si>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</si>
  <si>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</si>
  <si>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</si>
  <si>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</si>
  <si>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</si>
  <si>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</si>
  <si>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</si>
  <si>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</si>
  <si>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</si>
  <si>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</si>
  <si>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</si>
  <si>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</si>
  <si>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</si>
  <si>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</si>
  <si>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</si>
  <si>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</si>
  <si>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</si>
  <si>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</si>
  <si>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</si>
  <si>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</si>
  <si>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</si>
  <si>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</si>
  <si>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</si>
  <si>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</si>
  <si>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</si>
  <si>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</si>
  <si>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</si>
  <si>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</si>
  <si>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</si>
  <si>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</si>
  <si>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</si>
  <si>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</si>
  <si>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</si>
  <si>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</si>
  <si>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</si>
  <si>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</si>
  <si>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</si>
  <si>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</si>
  <si>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</si>
  <si>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</si>
  <si>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</si>
  <si>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</si>
  <si>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</si>
  <si>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</si>
  <si>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</si>
  <si>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</si>
  <si>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</si>
  <si>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</si>
  <si>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</si>
  <si>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</si>
  <si>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</si>
  <si>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</si>
  <si>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</si>
  <si>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</si>
  <si>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</si>
  <si>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</si>
  <si>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</si>
  <si>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</si>
  <si>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</si>
  <si>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</si>
  <si>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</si>
  <si>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</si>
  <si>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</si>
  <si>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</si>
  <si>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</si>
  <si>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</si>
  <si>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</si>
  <si>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</si>
  <si>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</si>
  <si>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</si>
  <si>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</si>
  <si>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</si>
  <si>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</si>
  <si>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</si>
  <si>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</si>
  <si>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</si>
  <si>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</si>
  <si>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</si>
  <si>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</si>
  <si>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</si>
  <si>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</si>
  <si>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</si>
  <si>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</si>
  <si>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</si>
  <si>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</si>
  <si>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</si>
  <si>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</si>
  <si>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</si>
  <si>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</si>
  <si>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</si>
  <si>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</si>
  <si>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</si>
  <si>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</si>
  <si>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</si>
  <si>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</si>
  <si>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</si>
  <si>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</si>
  <si>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</si>
  <si>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</si>
  <si>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</si>
  <si>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</si>
  <si>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</si>
  <si>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</si>
  <si>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</si>
  <si>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</si>
  <si>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</si>
  <si>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</si>
  <si>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</si>
  <si>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</si>
  <si>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</si>
  <si>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</si>
  <si>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</si>
  <si>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</si>
  <si>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</si>
  <si>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</si>
  <si>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</si>
  <si>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</si>
  <si>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</si>
  <si>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</si>
  <si>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</si>
  <si>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</si>
  <si>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</si>
  <si>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</si>
  <si>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</si>
  <si>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</si>
  <si>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</si>
  <si>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</si>
  <si>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</si>
  <si>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</si>
  <si>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</si>
  <si>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</si>
  <si>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</si>
  <si>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</si>
  <si>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</si>
  <si>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</si>
  <si>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</si>
  <si>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</si>
  <si>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</si>
  <si>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</si>
  <si>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</si>
  <si>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</si>
  <si>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</si>
  <si>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</si>
  <si>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</si>
  <si>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</si>
  <si>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</si>
  <si>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</si>
  <si>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</si>
  <si>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</si>
  <si>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</si>
  <si>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</si>
  <si>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</si>
  <si>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</si>
  <si>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</si>
  <si>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</si>
  <si>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</si>
  <si>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</si>
  <si>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</si>
  <si>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</si>
  <si>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</si>
  <si>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</si>
  <si>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</si>
  <si>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</si>
  <si>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</si>
  <si>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</si>
  <si>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</si>
  <si>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</si>
  <si>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</si>
  <si>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</si>
  <si>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</si>
  <si>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</si>
  <si>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</si>
  <si>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</si>
  <si>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</si>
  <si>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</si>
  <si>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</si>
  <si>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</si>
  <si>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</si>
  <si>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</si>
  <si>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</si>
  <si>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</si>
  <si>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</si>
  <si>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</si>
  <si>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</si>
  <si>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</si>
  <si>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</si>
  <si>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</si>
  <si>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</si>
  <si>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</si>
  <si>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</si>
  <si>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</si>
  <si>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</si>
  <si>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</si>
  <si>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</si>
  <si>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</si>
  <si>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</si>
  <si>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</si>
  <si>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</si>
  <si>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</si>
  <si>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</si>
  <si>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</si>
  <si>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</si>
  <si>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</si>
  <si>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</si>
  <si>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</si>
  <si>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</si>
  <si>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</si>
  <si>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</si>
  <si>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</si>
  <si>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</si>
  <si>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</si>
  <si>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</si>
  <si>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</si>
  <si>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</si>
  <si>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</si>
  <si>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</si>
  <si>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</si>
  <si>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</si>
  <si>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</si>
  <si>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</si>
  <si>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</si>
  <si>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</si>
  <si>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</si>
  <si>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</si>
  <si>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</si>
  <si>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</si>
  <si>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</si>
  <si>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</si>
  <si>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</si>
  <si>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</si>
  <si>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</si>
  <si>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</si>
  <si>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</si>
  <si>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</si>
  <si>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</si>
  <si>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</si>
  <si>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</si>
  <si>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</si>
  <si>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</si>
  <si>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</si>
  <si>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</si>
  <si>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</si>
  <si>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</si>
  <si>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</si>
  <si>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</si>
  <si>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</si>
  <si>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</si>
  <si>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</si>
  <si>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</si>
  <si>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</si>
  <si>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</si>
  <si>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</si>
  <si>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</si>
  <si>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</si>
  <si>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</si>
  <si>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</si>
  <si>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</si>
  <si>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</si>
  <si>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</si>
  <si>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</si>
  <si>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</si>
  <si>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</si>
  <si>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</si>
  <si>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</si>
  <si>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</si>
  <si>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</si>
  <si>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</si>
  <si>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</si>
  <si>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</si>
  <si>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</si>
  <si>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</si>
  <si>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</si>
  <si>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</si>
  <si>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</si>
  <si>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</si>
  <si>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</si>
  <si>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</si>
  <si>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</si>
  <si>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</si>
  <si>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</si>
  <si>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</si>
  <si>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</si>
  <si>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</si>
  <si>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</si>
  <si>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</si>
  <si>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</si>
  <si>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</si>
  <si>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</si>
  <si>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</si>
  <si>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</si>
  <si>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</si>
  <si>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</si>
  <si>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</si>
  <si>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</si>
  <si>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</si>
  <si>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</si>
  <si>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</si>
  <si>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</si>
  <si>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</si>
  <si>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</si>
  <si>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</si>
  <si>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</si>
  <si>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</si>
  <si>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</si>
  <si>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</si>
  <si>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</si>
  <si>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</si>
  <si>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</si>
  <si>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</si>
  <si>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</si>
  <si>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</si>
  <si>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</si>
  <si>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</si>
  <si>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</si>
  <si>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</si>
  <si>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</si>
  <si>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</si>
  <si>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</si>
  <si>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</si>
  <si>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</si>
  <si>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</si>
  <si>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</si>
  <si>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</si>
  <si>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</si>
  <si>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</si>
  <si>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</si>
  <si>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</si>
  <si>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</si>
  <si>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</si>
  <si>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</si>
  <si>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</si>
  <si>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</si>
  <si>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</si>
  <si>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</si>
  <si>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</si>
  <si>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</si>
  <si>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</si>
  <si>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</si>
  <si>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</si>
  <si>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</si>
  <si>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</si>
  <si>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</si>
  <si>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</si>
  <si>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</si>
  <si>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</si>
  <si>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</si>
  <si>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</si>
  <si>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</si>
  <si>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</si>
  <si>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</si>
  <si>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</si>
  <si>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</si>
  <si>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</si>
  <si>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</si>
  <si>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</si>
  <si>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</si>
  <si>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</si>
  <si>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</si>
  <si>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</si>
  <si>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</si>
  <si>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</si>
  <si>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</si>
  <si>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</si>
  <si>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</si>
  <si>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</si>
  <si>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</si>
  <si>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</si>
  <si>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</si>
  <si>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</si>
  <si>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</si>
  <si>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</si>
  <si>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</si>
  <si>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</si>
  <si>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</si>
  <si>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</si>
  <si>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</si>
  <si>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</si>
  <si>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</si>
  <si>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</si>
  <si>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</si>
  <si>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</si>
  <si>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</si>
  <si>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</si>
  <si>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</si>
  <si>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</si>
  <si>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</si>
  <si>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</si>
  <si>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</si>
  <si>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</si>
  <si>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</si>
  <si>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</si>
  <si>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</si>
  <si>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</si>
  <si>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</si>
  <si>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</si>
  <si>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</si>
  <si>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</si>
  <si>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</si>
  <si>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</si>
  <si>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</si>
  <si>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</si>
  <si>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</si>
  <si>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</si>
  <si>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</si>
  <si>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</si>
  <si>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</si>
  <si>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</si>
  <si>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</si>
  <si>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</si>
  <si>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</si>
  <si>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</si>
  <si>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</si>
  <si>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</si>
  <si>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</si>
  <si>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</si>
  <si>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</si>
  <si>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</si>
  <si>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</si>
  <si>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</si>
  <si>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</si>
  <si>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</si>
  <si>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</si>
  <si>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</si>
  <si>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</si>
  <si>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</si>
  <si>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</si>
  <si>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</si>
  <si>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</si>
  <si>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</si>
  <si>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</si>
  <si>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</si>
  <si>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</si>
  <si>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</si>
  <si>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</si>
  <si>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</si>
  <si>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</si>
  <si>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</si>
  <si>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</si>
  <si>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</si>
  <si>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</si>
  <si>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</si>
  <si>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</si>
  <si>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</si>
  <si>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</si>
  <si>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</si>
  <si>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</si>
  <si>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</si>
  <si>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</si>
  <si>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</si>
  <si>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</si>
  <si>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</si>
  <si>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</si>
  <si>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</si>
  <si>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</si>
  <si>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</si>
  <si>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</si>
  <si>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</si>
  <si>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</si>
  <si>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</si>
  <si>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</si>
  <si>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</si>
  <si>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</si>
  <si>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</si>
  <si>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</si>
  <si>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</si>
  <si>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</si>
  <si>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</si>
  <si>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</si>
  <si>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</si>
  <si>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</si>
  <si>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</si>
  <si>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</si>
  <si>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</si>
  <si>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</si>
  <si>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</si>
  <si>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</si>
  <si>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</si>
  <si>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</si>
  <si>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</si>
  <si>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</si>
  <si>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</si>
  <si>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</si>
  <si>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</si>
  <si>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</si>
  <si>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</si>
  <si>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</si>
  <si>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</si>
  <si>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</si>
  <si>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</si>
  <si>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</si>
  <si>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</si>
  <si>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</si>
  <si>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</si>
  <si>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</si>
  <si>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</si>
  <si>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</si>
  <si>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</si>
  <si>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</si>
  <si>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</si>
  <si>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</si>
  <si>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</si>
  <si>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</si>
  <si>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</si>
  <si>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</si>
  <si>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</si>
  <si>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</si>
  <si>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</si>
  <si>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</si>
  <si>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</si>
  <si>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</si>
  <si>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</si>
  <si>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</si>
  <si>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</si>
  <si>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</si>
  <si>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</si>
  <si>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</si>
  <si>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</si>
  <si>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</si>
  <si>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</si>
  <si>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</si>
  <si>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</si>
  <si>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</si>
  <si>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</si>
  <si>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</si>
  <si>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</si>
  <si>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</si>
  <si>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</si>
  <si>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</si>
  <si>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</si>
  <si>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</si>
  <si>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</si>
  <si>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</si>
  <si>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</si>
  <si>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</si>
  <si>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</si>
  <si>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</si>
  <si>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</si>
  <si>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</si>
  <si>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</si>
  <si>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</si>
  <si>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</si>
  <si>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</si>
  <si>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</si>
  <si>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</si>
  <si>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</si>
  <si>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</si>
  <si>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</si>
  <si>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</si>
  <si>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</si>
  <si>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</si>
  <si>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</si>
  <si>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</si>
  <si>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</si>
  <si>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</si>
  <si>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</si>
  <si>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</si>
  <si>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</si>
  <si>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</si>
  <si>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</si>
  <si>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</si>
  <si>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</si>
  <si>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</si>
  <si>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</si>
  <si>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</si>
  <si>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</si>
  <si>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</si>
  <si>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</si>
  <si>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</si>
  <si>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</si>
  <si>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</si>
  <si>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</si>
  <si>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</si>
  <si>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</si>
  <si>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</si>
  <si>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</si>
  <si>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</si>
  <si>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</si>
  <si>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</si>
  <si>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</si>
  <si>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</si>
  <si>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</si>
  <si>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</si>
  <si>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</si>
  <si>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</si>
  <si>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</si>
  <si>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</si>
  <si>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</si>
  <si>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</si>
  <si>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</si>
  <si>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</si>
  <si>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</si>
  <si>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</si>
  <si>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</si>
  <si>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</si>
  <si>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</si>
  <si>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</si>
  <si>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</si>
  <si>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</si>
  <si>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</si>
  <si>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</si>
  <si>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</si>
  <si>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</si>
  <si>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</si>
  <si>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</si>
  <si>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</si>
  <si>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</si>
  <si>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</si>
  <si>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</si>
  <si>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</si>
  <si>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</si>
  <si>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</si>
  <si>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</si>
  <si>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</si>
  <si>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</si>
  <si>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</si>
  <si>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</si>
  <si>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</si>
  <si>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</si>
  <si>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</si>
  <si>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</si>
  <si>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</si>
  <si>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</si>
  <si>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</si>
  <si>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</si>
  <si>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</si>
  <si>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</si>
  <si>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</si>
  <si>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</si>
  <si>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</si>
  <si>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</si>
  <si>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</si>
  <si>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</si>
  <si>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</si>
  <si>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</si>
  <si>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</si>
  <si>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</si>
  <si>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</si>
  <si>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</si>
  <si>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</si>
  <si>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</si>
  <si>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</si>
  <si>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</si>
  <si>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</si>
  <si>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</si>
  <si>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</si>
  <si>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</si>
  <si>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</si>
  <si>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</si>
  <si>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</si>
  <si>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</si>
  <si>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</si>
  <si>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</si>
  <si>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</si>
  <si>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</si>
  <si>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</si>
  <si>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</si>
  <si>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</si>
  <si>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</si>
  <si>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</si>
  <si>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</si>
  <si>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</si>
  <si>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</si>
  <si>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</si>
  <si>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</si>
  <si>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</si>
  <si>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</si>
  <si>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</si>
  <si>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</si>
  <si>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</si>
  <si>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</si>
  <si>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</si>
  <si>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</si>
  <si>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</si>
  <si>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</si>
  <si>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</si>
  <si>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</si>
  <si>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</si>
  <si>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</si>
  <si>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</si>
  <si>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</si>
  <si>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</si>
  <si>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</si>
  <si>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</si>
  <si>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</si>
  <si>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</si>
  <si>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</si>
  <si>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</si>
  <si>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</si>
  <si>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</si>
  <si>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</si>
  <si>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</si>
  <si>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</si>
  <si>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</si>
  <si>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</si>
  <si>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</si>
  <si>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</si>
  <si>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</si>
  <si>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</si>
  <si>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</si>
  <si>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</si>
  <si>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</si>
  <si>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</si>
  <si>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</si>
  <si>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</si>
  <si>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</si>
  <si>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</si>
  <si>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</si>
  <si>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</si>
  <si>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</si>
  <si>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</si>
  <si>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</si>
  <si>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</si>
  <si>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</si>
  <si>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</si>
  <si>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</si>
  <si>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</si>
  <si>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</si>
  <si>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</si>
  <si>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</si>
  <si>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</si>
  <si>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</si>
  <si>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</si>
  <si>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</si>
  <si>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</si>
  <si>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</si>
  <si>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</si>
  <si>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</si>
  <si>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</si>
  <si>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</si>
  <si>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</si>
  <si>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</si>
  <si>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</si>
  <si>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</si>
  <si>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</si>
  <si>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</si>
  <si>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</si>
  <si>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</si>
  <si>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</si>
  <si>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</si>
  <si>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</si>
  <si>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</si>
  <si>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</si>
  <si>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</si>
  <si>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</si>
  <si>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</si>
  <si>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</si>
  <si>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</si>
  <si>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</si>
  <si>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</si>
  <si>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</si>
  <si>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</si>
  <si>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</si>
  <si>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</si>
  <si>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</si>
  <si>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</si>
  <si>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</si>
  <si>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</si>
  <si>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</si>
  <si>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</si>
  <si>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</si>
  <si>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</si>
  <si>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</si>
  <si>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</si>
  <si>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</si>
  <si>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</si>
  <si>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</si>
  <si>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</si>
  <si>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</si>
  <si>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</si>
  <si>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</si>
  <si>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</si>
  <si>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</si>
  <si>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</si>
  <si>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</si>
  <si>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</si>
  <si>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</si>
  <si>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</si>
  <si>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</si>
  <si>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</si>
  <si>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</si>
  <si>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</si>
  <si>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</si>
  <si>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</si>
  <si>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</si>
  <si>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</si>
  <si>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</si>
  <si>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</si>
  <si>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</si>
  <si>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</si>
  <si>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</si>
  <si>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</si>
  <si>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</si>
  <si>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</si>
  <si>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</si>
  <si>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</si>
  <si>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</si>
  <si>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</si>
  <si>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</si>
  <si>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</si>
  <si>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</si>
  <si>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</si>
  <si>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</si>
  <si>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</si>
  <si>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</si>
  <si>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</si>
  <si>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</si>
  <si>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</si>
  <si>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</si>
  <si>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</si>
  <si>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</si>
  <si>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</si>
  <si>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</si>
  <si>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</si>
  <si>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</si>
  <si>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</si>
  <si>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</si>
  <si>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</si>
  <si>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</si>
  <si>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</si>
  <si>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</si>
  <si>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</si>
  <si>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</si>
  <si>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</si>
  <si>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</si>
  <si>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</si>
  <si>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</si>
  <si>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</si>
  <si>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</si>
  <si>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</si>
  <si>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</si>
  <si>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</si>
  <si>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</si>
  <si>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</si>
  <si>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</si>
  <si>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</si>
  <si>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</si>
  <si>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</si>
  <si>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</si>
  <si>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</si>
  <si>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</si>
  <si>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</si>
  <si>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</si>
  <si>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</si>
  <si>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</si>
  <si>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</si>
  <si>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</si>
  <si>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</si>
  <si>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</si>
  <si>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</si>
  <si>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</si>
  <si>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</si>
  <si>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</si>
  <si>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</si>
  <si>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</si>
  <si>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</si>
  <si>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</si>
  <si>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</si>
  <si>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</si>
  <si>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</si>
  <si>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</si>
  <si>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</si>
  <si>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</si>
  <si>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</si>
  <si>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</si>
  <si>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</si>
  <si>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</si>
  <si>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</si>
  <si>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</si>
  <si>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</si>
  <si>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</si>
  <si>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</si>
  <si>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</si>
  <si>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</si>
  <si>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</si>
  <si>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</si>
  <si>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</si>
  <si>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</si>
  <si>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</si>
  <si>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</si>
  <si>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</si>
  <si>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</si>
  <si>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</si>
  <si>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</si>
  <si>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</si>
  <si>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</si>
  <si>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</si>
  <si>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</si>
  <si>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</si>
  <si>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</si>
  <si>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</si>
  <si>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</si>
  <si>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</si>
  <si>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</si>
  <si>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</si>
  <si>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</si>
  <si>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</si>
  <si>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</si>
  <si>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</si>
  <si>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</si>
  <si>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</si>
  <si>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</si>
  <si>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</si>
  <si>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</si>
  <si>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</si>
  <si>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</si>
  <si>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</si>
  <si>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</si>
  <si>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</si>
  <si>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</si>
  <si>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</si>
  <si>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</si>
  <si>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</si>
  <si>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</si>
  <si>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</si>
  <si>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</si>
  <si>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</si>
  <si>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</si>
  <si>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</si>
  <si>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</si>
  <si>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</si>
  <si>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</si>
  <si>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</si>
  <si>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</si>
  <si>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</si>
  <si>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</si>
  <si>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</si>
  <si>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</si>
  <si>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</si>
  <si>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</si>
  <si>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</si>
  <si>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</si>
  <si>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</si>
  <si>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</si>
  <si>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</si>
  <si>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</si>
  <si>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</si>
  <si>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</si>
  <si>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</si>
  <si>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</si>
  <si>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</si>
  <si>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</si>
  <si>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</si>
  <si>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</si>
  <si>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</si>
  <si>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</si>
  <si>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</si>
  <si>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</si>
  <si>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</si>
  <si>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</si>
  <si>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</si>
  <si>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</si>
  <si>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</si>
  <si>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</si>
  <si>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</si>
  <si>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</si>
  <si>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</si>
  <si>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</si>
  <si>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</si>
  <si>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</si>
  <si>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</si>
  <si>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</si>
  <si>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</si>
  <si>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</si>
  <si>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</si>
  <si>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</si>
  <si>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</si>
  <si>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</si>
  <si>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</si>
  <si>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</si>
  <si>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</si>
  <si>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</si>
  <si>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</si>
  <si>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</si>
  <si>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</si>
  <si>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</si>
  <si>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</si>
  <si>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</si>
  <si>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</si>
  <si>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</si>
  <si>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</si>
  <si>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</si>
  <si>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</si>
  <si>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</si>
  <si>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</si>
  <si>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</si>
  <si>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</si>
  <si>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</si>
  <si>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</si>
  <si>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</si>
  <si>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</si>
  <si>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</si>
  <si>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</si>
  <si>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</si>
  <si>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</si>
  <si>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</si>
  <si>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</si>
  <si>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</si>
  <si>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</si>
  <si>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</si>
  <si>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</si>
  <si>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</si>
  <si>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</si>
  <si>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</si>
  <si>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</si>
  <si>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</si>
  <si>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</si>
  <si>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</si>
  <si>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</si>
  <si>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</si>
  <si>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</si>
  <si>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</si>
  <si>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</si>
  <si>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</si>
  <si>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</si>
  <si>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</si>
  <si>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</si>
  <si>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</si>
  <si>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</si>
  <si>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</si>
  <si>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</si>
  <si>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</si>
  <si>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</si>
  <si>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</si>
  <si>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</si>
  <si>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</si>
  <si>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</si>
  <si>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</si>
  <si>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</si>
  <si>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</si>
  <si>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</si>
  <si>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</si>
  <si>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</si>
  <si>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</si>
  <si>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</si>
  <si>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</si>
  <si>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</si>
  <si>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</si>
  <si>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</si>
  <si>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</si>
  <si>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</si>
  <si>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</si>
  <si>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</si>
  <si>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</si>
  <si>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</si>
  <si>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</si>
  <si>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</si>
  <si>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</si>
  <si>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</si>
  <si>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</si>
  <si>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</si>
  <si>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</si>
  <si>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</si>
  <si>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</si>
  <si>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</si>
  <si>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</si>
  <si>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</si>
  <si>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</si>
  <si>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</si>
  <si>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</si>
  <si>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</si>
  <si>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</si>
  <si>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</si>
  <si>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</si>
  <si>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</si>
  <si>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</si>
  <si>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</si>
  <si>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</si>
  <si>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</si>
  <si>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</si>
  <si>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</si>
  <si>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</si>
  <si>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</si>
  <si>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</si>
  <si>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</si>
  <si>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</si>
  <si>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</si>
  <si>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</si>
  <si>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</si>
  <si>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</si>
  <si>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</si>
  <si>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</si>
  <si>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</si>
  <si>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</si>
  <si>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</si>
  <si>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</si>
  <si>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</si>
  <si>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</si>
  <si>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</si>
  <si>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</si>
  <si>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</si>
  <si>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</si>
  <si>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</si>
  <si>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</si>
  <si>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</si>
  <si>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</si>
  <si>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</si>
  <si>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</si>
  <si>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</si>
  <si>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</si>
  <si>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</si>
  <si>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</si>
  <si>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</si>
  <si>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</si>
  <si>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</si>
  <si>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</si>
  <si>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</si>
  <si>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</si>
  <si>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</si>
  <si>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</si>
  <si>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</si>
  <si>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</si>
  <si>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</si>
  <si>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</si>
  <si>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</si>
  <si>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</si>
  <si>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</si>
  <si>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</si>
  <si>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</si>
  <si>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</si>
  <si>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</si>
  <si>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</si>
  <si>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</si>
  <si>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</si>
  <si>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</si>
  <si>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</si>
  <si>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</si>
  <si>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</si>
  <si>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</si>
  <si>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</si>
  <si>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</si>
  <si>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</si>
  <si>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</si>
  <si>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</si>
  <si>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</si>
  <si>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</si>
  <si>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</si>
  <si>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</si>
  <si>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</si>
  <si>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</si>
  <si>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</si>
  <si>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</si>
  <si>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</si>
  <si>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</si>
  <si>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</si>
  <si>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</si>
  <si>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</si>
  <si>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</si>
  <si>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</si>
  <si>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</si>
  <si>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</si>
  <si>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</si>
  <si>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</si>
  <si>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</si>
  <si>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</si>
  <si>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</si>
  <si>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</si>
  <si>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</si>
  <si>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</si>
  <si>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</si>
  <si>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</si>
  <si>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</si>
  <si>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</si>
  <si>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</si>
  <si>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</si>
  <si>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</si>
  <si>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</si>
  <si>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</si>
  <si>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</si>
  <si>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</si>
  <si>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</si>
  <si>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</si>
  <si>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</si>
  <si>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</si>
  <si>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</si>
  <si>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</si>
  <si>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</si>
  <si>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</si>
  <si>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</si>
  <si>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</si>
  <si>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</si>
  <si>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</si>
  <si>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</si>
  <si>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</si>
  <si>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</si>
  <si>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</si>
  <si>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</si>
  <si>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</si>
  <si>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</si>
  <si>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</si>
  <si>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</si>
  <si>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</si>
  <si>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</si>
  <si>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</si>
  <si>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</si>
  <si>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</si>
  <si>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</si>
  <si>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</si>
  <si>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</si>
  <si>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</si>
  <si>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</si>
  <si>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</si>
  <si>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</si>
  <si>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</si>
  <si>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</si>
  <si>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</si>
  <si>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</si>
  <si>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</si>
  <si>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</si>
  <si>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</si>
  <si>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</si>
  <si>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</si>
  <si>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</si>
  <si>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</si>
  <si>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</si>
  <si>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</si>
  <si>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</si>
  <si>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</si>
  <si>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</si>
  <si>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</si>
  <si>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</si>
  <si>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</si>
  <si>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</si>
  <si>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</si>
  <si>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</si>
  <si>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</si>
  <si>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</si>
  <si>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</si>
  <si>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</si>
  <si>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</si>
  <si>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</si>
  <si>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</si>
  <si>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</si>
  <si>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</si>
  <si>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</si>
  <si>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</si>
  <si>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</si>
  <si>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</si>
  <si>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</si>
  <si>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</si>
  <si>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</si>
  <si>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</si>
  <si>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</si>
  <si>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</si>
  <si>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</si>
  <si>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</si>
  <si>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</si>
  <si>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</si>
  <si>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</si>
  <si>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</si>
  <si>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</si>
  <si>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</si>
  <si>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</si>
  <si>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</si>
  <si>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</si>
  <si>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</si>
  <si>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</si>
  <si>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</si>
  <si>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</si>
  <si>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</si>
  <si>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</si>
  <si>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</si>
  <si>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</si>
  <si>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</si>
  <si>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</si>
  <si>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</si>
  <si>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</si>
  <si>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</si>
  <si>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</si>
  <si>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</si>
  <si>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</si>
  <si>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</si>
  <si>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</si>
  <si>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</si>
  <si>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</si>
  <si>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</si>
  <si>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</si>
  <si>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</si>
  <si>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</si>
  <si>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</si>
  <si>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</si>
  <si>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</si>
  <si>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</si>
  <si>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</si>
  <si>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</si>
  <si>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</si>
  <si>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</si>
  <si>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</si>
  <si>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</si>
  <si>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</si>
  <si>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</si>
  <si>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</si>
  <si>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</si>
  <si>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</si>
  <si>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</si>
  <si>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</si>
  <si>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</si>
  <si>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</si>
  <si>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</si>
  <si>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</si>
  <si>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</si>
  <si>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</si>
  <si>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</si>
  <si>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</si>
  <si>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</si>
  <si>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</si>
  <si>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</si>
  <si>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</si>
  <si>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</si>
  <si>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</si>
  <si>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</si>
  <si>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</si>
  <si>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</si>
  <si>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</si>
  <si>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</si>
  <si>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</si>
  <si>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</si>
  <si>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</si>
  <si>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</si>
  <si>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</si>
  <si>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</si>
  <si>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</si>
  <si>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</si>
  <si>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</si>
  <si>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</si>
  <si>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</si>
  <si>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</si>
  <si>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</si>
  <si>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</si>
  <si>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</si>
  <si>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</si>
  <si>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</si>
  <si>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</si>
  <si>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</si>
  <si>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</si>
  <si>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</si>
  <si>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</si>
  <si>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</si>
  <si>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</si>
  <si>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</si>
  <si>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</si>
  <si>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</si>
  <si>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</si>
  <si>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</si>
  <si>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</si>
  <si>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</si>
  <si>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</si>
  <si>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</si>
  <si>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</si>
  <si>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</si>
  <si>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</si>
  <si>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</si>
  <si>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</si>
  <si>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</si>
  <si>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</si>
  <si>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</si>
  <si>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</si>
  <si>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</si>
  <si>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</si>
  <si>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</si>
  <si>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</si>
  <si>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</si>
  <si>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</si>
  <si>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</si>
  <si>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</si>
  <si>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</si>
  <si>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</si>
  <si>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</si>
  <si>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</si>
  <si>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</si>
  <si>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</si>
  <si>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</si>
  <si>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</si>
  <si>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</si>
  <si>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</si>
  <si>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</si>
  <si>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</si>
  <si>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</si>
  <si>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</si>
  <si>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</si>
  <si>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</si>
  <si>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</si>
  <si>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</si>
  <si>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</si>
  <si>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</si>
  <si>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</si>
  <si>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</si>
  <si>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</si>
  <si>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</si>
  <si>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</si>
  <si>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</si>
  <si>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</si>
  <si>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</si>
  <si>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</si>
  <si>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</si>
  <si>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</si>
  <si>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</si>
  <si>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</si>
  <si>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</si>
  <si>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</si>
  <si>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</si>
  <si>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</si>
  <si>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</si>
  <si>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</si>
  <si>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</si>
  <si>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</si>
  <si>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</si>
  <si>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</si>
  <si>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</si>
  <si>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</si>
  <si>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</si>
  <si>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</si>
  <si>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</si>
  <si>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</si>
  <si>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</si>
  <si>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</si>
  <si>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</si>
  <si>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</si>
  <si>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</si>
  <si>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</si>
  <si>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</si>
  <si>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</si>
  <si>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</si>
  <si>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</si>
  <si>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</si>
  <si>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</si>
  <si>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</si>
  <si>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</si>
  <si>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</si>
  <si>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</si>
  <si>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</si>
  <si>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</si>
  <si>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</si>
  <si>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</si>
  <si>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</si>
  <si>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</si>
  <si>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</si>
  <si>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</si>
  <si>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</si>
  <si>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</si>
  <si>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</si>
  <si>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</si>
  <si>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</si>
  <si>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</si>
  <si>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</si>
  <si>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</si>
  <si>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</si>
  <si>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</si>
  <si>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</si>
  <si>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</si>
  <si>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</si>
  <si>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</si>
  <si>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</si>
  <si>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</si>
  <si>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</si>
  <si>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</si>
  <si>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</si>
  <si>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</si>
  <si>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</si>
  <si>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</si>
  <si>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</si>
  <si>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</si>
  <si>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</si>
  <si>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</si>
  <si>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</si>
  <si>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</si>
  <si>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</si>
  <si>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</si>
  <si>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</si>
  <si>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</si>
  <si>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</si>
  <si>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</si>
  <si>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</si>
  <si>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</si>
  <si>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</si>
  <si>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</si>
  <si>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</si>
  <si>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</si>
  <si>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</si>
  <si>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</si>
  <si>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</si>
  <si>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</si>
  <si>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</si>
  <si>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</si>
  <si>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</si>
  <si>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</si>
  <si>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</si>
  <si>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</si>
  <si>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</si>
  <si>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</si>
  <si>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</si>
  <si>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</si>
  <si>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</si>
  <si>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</si>
  <si>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</si>
  <si>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</si>
  <si>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</si>
  <si>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</si>
  <si>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</si>
  <si>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</si>
  <si>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</si>
  <si>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</si>
  <si>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</si>
  <si>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</si>
  <si>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</si>
  <si>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</si>
  <si>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</si>
  <si>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</si>
  <si>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</si>
  <si>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</si>
  <si>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</si>
  <si>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</si>
  <si>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</si>
  <si>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</si>
  <si>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</si>
  <si>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</si>
  <si>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</si>
  <si>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</si>
  <si>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</si>
  <si>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</si>
  <si>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</si>
  <si>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</si>
  <si>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</si>
  <si>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</si>
  <si>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</si>
  <si>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</si>
  <si>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</si>
  <si>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</si>
  <si>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</si>
  <si>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</si>
  <si>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</si>
  <si>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</si>
  <si>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</si>
  <si>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</si>
  <si>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</si>
  <si>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</si>
  <si>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</si>
  <si>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</si>
  <si>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</si>
  <si>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</si>
  <si>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</si>
  <si>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</si>
  <si>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</si>
  <si>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</si>
  <si>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</si>
  <si>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</si>
  <si>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</si>
  <si>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</si>
  <si>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</si>
  <si>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</si>
  <si>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</si>
  <si>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</si>
  <si>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</si>
  <si>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</si>
  <si>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</si>
  <si>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</si>
  <si>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</si>
  <si>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</si>
  <si>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</si>
  <si>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</si>
  <si>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</si>
  <si>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</si>
  <si>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</si>
  <si>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</si>
  <si>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</si>
  <si>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</si>
  <si>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</si>
  <si>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</si>
  <si>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</si>
  <si>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</si>
  <si>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</si>
  <si>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</si>
  <si>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</si>
  <si>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</si>
  <si>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</si>
  <si>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</si>
  <si>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</si>
  <si>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</si>
  <si>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</si>
  <si>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</si>
  <si>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</si>
  <si>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</si>
  <si>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</si>
  <si>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</si>
  <si>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</si>
  <si>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</si>
  <si>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</si>
  <si>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</si>
  <si>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</si>
  <si>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</si>
  <si>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</si>
  <si>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</si>
  <si>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</si>
  <si>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</si>
  <si>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</si>
  <si>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</si>
  <si>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</si>
  <si>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</si>
  <si>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</si>
  <si>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</si>
  <si>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</si>
  <si>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</si>
  <si>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</si>
  <si>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</si>
  <si>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</si>
  <si>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</si>
  <si>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</si>
  <si>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</si>
  <si>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</si>
  <si>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</si>
  <si>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</si>
  <si>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</si>
  <si>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</si>
  <si>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</si>
  <si>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</si>
  <si>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</si>
  <si>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</si>
  <si>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</si>
  <si>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</si>
  <si>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</si>
  <si>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</si>
  <si>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</si>
  <si>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</si>
  <si>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</si>
  <si>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</si>
  <si>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</si>
  <si>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</si>
  <si>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</si>
  <si>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</si>
  <si>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</si>
  <si>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</si>
  <si>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</si>
  <si>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</si>
  <si>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</si>
  <si>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</si>
  <si>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</si>
  <si>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</si>
  <si>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</si>
  <si>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</si>
  <si>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</si>
  <si>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</si>
  <si>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</si>
  <si>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</si>
  <si>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</si>
  <si>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</si>
  <si>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</si>
  <si>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</si>
  <si>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</si>
  <si>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</si>
  <si>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</si>
  <si>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</si>
  <si>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</si>
  <si>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</si>
  <si>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</si>
  <si>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</si>
  <si>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</si>
  <si>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</si>
  <si>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</si>
  <si>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</si>
  <si>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</si>
  <si>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</si>
  <si>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</si>
  <si>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</si>
  <si>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</si>
  <si>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</si>
  <si>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</si>
  <si>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</si>
  <si>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</si>
  <si>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</si>
  <si>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</si>
  <si>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</si>
  <si>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</si>
  <si>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</si>
  <si>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</si>
  <si>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</si>
  <si>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</si>
  <si>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</si>
  <si>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</si>
  <si>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</si>
  <si>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</si>
  <si>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</si>
  <si>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</si>
  <si>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</si>
  <si>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</si>
  <si>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</si>
  <si>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</si>
  <si>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</si>
  <si>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</si>
  <si>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</si>
  <si>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</si>
  <si>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</si>
  <si>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</si>
  <si>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</si>
  <si>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</si>
  <si>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</si>
  <si>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</si>
  <si>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</si>
  <si>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</si>
  <si>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</si>
  <si>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</si>
  <si>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</si>
  <si>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</si>
  <si>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</si>
  <si>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</si>
  <si>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</si>
  <si>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</si>
  <si>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</si>
  <si>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</si>
  <si>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</si>
  <si>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</si>
  <si>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</si>
  <si>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</si>
  <si>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</si>
  <si>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</si>
  <si>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</si>
  <si>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</si>
  <si>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</si>
  <si>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</si>
  <si>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</si>
  <si>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</si>
  <si>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</si>
  <si>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</si>
  <si>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</si>
  <si>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</si>
  <si>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</si>
  <si>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</si>
  <si>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</si>
  <si>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</si>
  <si>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</si>
  <si>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</si>
  <si>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</si>
  <si>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</si>
  <si>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</si>
  <si>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</si>
  <si>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</si>
  <si>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</si>
  <si>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</si>
  <si>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</si>
  <si>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</si>
  <si>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</si>
  <si>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</si>
  <si>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</si>
  <si>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</si>
  <si>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</si>
  <si>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</si>
  <si>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</si>
  <si>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</si>
  <si>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</si>
  <si>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</si>
  <si>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</si>
  <si>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</si>
  <si>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</si>
  <si>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</si>
  <si>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</si>
  <si>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</si>
  <si>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</si>
  <si>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</si>
  <si>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</si>
  <si>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</si>
  <si>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</si>
  <si>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</si>
  <si>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</si>
  <si>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</si>
  <si>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</si>
  <si>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</si>
  <si>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</si>
  <si>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</si>
  <si>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</si>
  <si>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</si>
  <si>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</si>
  <si>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</si>
  <si>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</si>
  <si>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</si>
  <si>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</si>
  <si>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</si>
  <si>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</si>
  <si>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</si>
  <si>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</si>
  <si>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</si>
  <si>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</si>
  <si>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</si>
  <si>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</si>
  <si>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</si>
  <si>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</si>
  <si>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</si>
  <si>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</si>
  <si>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</si>
  <si>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</si>
  <si>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</si>
  <si>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</si>
  <si>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</si>
  <si>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</si>
  <si>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</si>
  <si>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</si>
  <si>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</si>
  <si>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</si>
  <si>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</si>
  <si>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</si>
  <si>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</si>
  <si>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</si>
  <si>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</si>
  <si>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</si>
  <si>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</si>
  <si>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</si>
  <si>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</si>
  <si>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</si>
  <si>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</si>
  <si>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</si>
  <si>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</si>
  <si>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</si>
  <si>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</si>
  <si>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</si>
  <si>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</si>
  <si>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</si>
  <si>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</si>
  <si>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</si>
  <si>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</si>
  <si>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</si>
  <si>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</si>
  <si>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</si>
  <si>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</si>
  <si>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</si>
  <si>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</si>
  <si>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</si>
  <si>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</si>
  <si>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</si>
  <si>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</si>
  <si>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</si>
  <si>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</si>
  <si>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</si>
  <si>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</si>
  <si>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</si>
  <si>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</si>
  <si>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</si>
  <si>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</si>
  <si>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</si>
  <si>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</si>
  <si>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</si>
  <si>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</si>
  <si>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</si>
  <si>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</si>
  <si>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</si>
  <si>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</si>
  <si>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</si>
  <si>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</si>
  <si>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</si>
  <si>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</si>
  <si>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</si>
  <si>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</si>
  <si>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</si>
  <si>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</si>
  <si>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</si>
  <si>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</si>
  <si>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</si>
  <si>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</si>
  <si>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</si>
  <si>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</si>
  <si>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</si>
  <si>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</si>
  <si>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</si>
  <si>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</si>
  <si>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</si>
  <si>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</si>
  <si>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</si>
  <si>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</si>
  <si>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</si>
  <si>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</si>
  <si>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</si>
  <si>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</si>
  <si>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</si>
  <si>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</si>
  <si>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</si>
  <si>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</si>
  <si>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</si>
  <si>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</si>
  <si>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</si>
  <si>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</si>
  <si>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</si>
  <si>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</si>
  <si>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</si>
  <si>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</si>
  <si>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</si>
  <si>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</si>
  <si>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</si>
  <si>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</si>
  <si>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</si>
  <si>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</si>
  <si>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</si>
  <si>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</si>
  <si>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</si>
  <si>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</si>
  <si>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</si>
  <si>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</si>
  <si>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</si>
  <si>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</si>
  <si>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</si>
  <si>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</si>
  <si>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</si>
  <si>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</si>
  <si>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</si>
  <si>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</si>
  <si>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</si>
  <si>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</si>
  <si>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</si>
  <si>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</si>
  <si>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</si>
  <si>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</si>
  <si>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</si>
  <si>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</si>
  <si>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</si>
  <si>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</si>
  <si>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</si>
  <si>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</si>
  <si>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</si>
  <si>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</si>
  <si>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</si>
  <si>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</si>
  <si>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</si>
  <si>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</si>
  <si>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</si>
  <si>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</si>
  <si>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</si>
  <si>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</si>
  <si>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</si>
  <si>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</si>
  <si>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</si>
  <si>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</si>
  <si>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</si>
  <si>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</si>
  <si>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</si>
  <si>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</si>
  <si>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</si>
  <si>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</si>
  <si>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</si>
  <si>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</si>
  <si>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</si>
  <si>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</si>
  <si>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</si>
  <si>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</si>
  <si>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</si>
  <si>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</si>
  <si>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</si>
  <si>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</si>
  <si>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</si>
  <si>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</si>
  <si>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</si>
  <si>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</si>
  <si>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</si>
  <si>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</si>
  <si>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</si>
  <si>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</si>
  <si>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</si>
  <si>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</si>
  <si>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</si>
  <si>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</si>
  <si>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</si>
  <si>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</si>
  <si>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</si>
  <si>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</si>
  <si>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</si>
  <si>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</si>
  <si>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</si>
  <si>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</si>
  <si>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</si>
  <si>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</si>
  <si>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</si>
  <si>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</si>
  <si>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</si>
  <si>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</si>
  <si>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</si>
  <si>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</si>
  <si>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</si>
  <si>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</si>
  <si>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</si>
  <si>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</si>
  <si>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</si>
  <si>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</si>
  <si>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</si>
  <si>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</si>
  <si>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</si>
  <si>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</si>
  <si>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</si>
  <si>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</si>
  <si>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</si>
  <si>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</si>
  <si>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</si>
  <si>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</si>
  <si>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</si>
  <si>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</si>
  <si>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</si>
  <si>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</si>
  <si>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</si>
  <si>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</si>
  <si>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</si>
  <si>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</si>
  <si>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</si>
  <si>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</si>
  <si>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</si>
  <si>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</si>
  <si>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</si>
  <si>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</si>
  <si>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</si>
  <si>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</si>
  <si>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</si>
  <si>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</si>
  <si>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</si>
  <si>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</si>
  <si>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</si>
  <si>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</si>
  <si>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</si>
  <si>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</si>
  <si>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</si>
  <si>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</si>
  <si>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</si>
  <si>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</si>
  <si>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</si>
  <si>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</si>
  <si>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</si>
  <si>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</si>
  <si>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</si>
  <si>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</si>
  <si>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</si>
  <si>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</si>
  <si>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</si>
  <si>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</si>
  <si>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</si>
  <si>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</si>
  <si>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</si>
  <si>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</si>
  <si>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</si>
  <si>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</si>
  <si>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</si>
  <si>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</si>
  <si>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</si>
  <si>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</si>
  <si>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</si>
  <si>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</si>
  <si>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</si>
  <si>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</si>
  <si>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</si>
  <si>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</si>
  <si>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</si>
  <si>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</si>
  <si>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</si>
  <si>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</si>
  <si>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</si>
  <si>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</si>
  <si>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</si>
  <si>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</si>
  <si>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</si>
  <si>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</si>
  <si>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</si>
  <si>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</si>
  <si>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</si>
  <si>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</si>
  <si>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</si>
  <si>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</si>
  <si>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</si>
  <si>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</si>
  <si>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</si>
  <si>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</si>
  <si>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</si>
  <si>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</si>
  <si>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</si>
  <si>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</si>
  <si>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</si>
  <si>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</si>
  <si>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</si>
  <si>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</si>
  <si>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</si>
  <si>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</si>
  <si>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</si>
  <si>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</si>
  <si>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</si>
  <si>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</si>
  <si>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</si>
  <si>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</si>
  <si>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</si>
  <si>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</si>
  <si>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</si>
  <si>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</si>
  <si>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</si>
  <si>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</si>
  <si>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</si>
  <si>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</si>
  <si>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</si>
  <si>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</si>
  <si>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</si>
  <si>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</si>
  <si>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</si>
  <si>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</si>
  <si>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</si>
  <si>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</si>
  <si>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</si>
  <si>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</si>
  <si>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</si>
  <si>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</si>
  <si>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</si>
  <si>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</si>
  <si>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</si>
  <si>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</si>
  <si>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</si>
  <si>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</si>
  <si>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</si>
  <si>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</si>
  <si>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</si>
  <si>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</si>
  <si>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</si>
  <si>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</si>
  <si>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</si>
  <si>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</si>
  <si>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</si>
  <si>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</si>
  <si>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</si>
  <si>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</si>
  <si>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</si>
  <si>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</si>
  <si>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</si>
  <si>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</si>
  <si>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</si>
  <si>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</si>
  <si>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</si>
  <si>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</si>
  <si>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</si>
  <si>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</si>
  <si>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</si>
  <si>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</si>
  <si>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</si>
  <si>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</si>
  <si>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</si>
  <si>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</si>
  <si>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</si>
  <si>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</si>
  <si>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</si>
  <si>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</si>
  <si>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</si>
  <si>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</si>
  <si>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</si>
  <si>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</si>
  <si>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</si>
  <si>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</si>
  <si>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</si>
  <si>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</si>
  <si>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</si>
  <si>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</si>
  <si>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</si>
  <si>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</si>
  <si>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</si>
  <si>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</si>
  <si>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</si>
  <si>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</si>
  <si>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</si>
  <si>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</si>
  <si>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</si>
  <si>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</si>
  <si>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</si>
  <si>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</si>
  <si>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</si>
  <si>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</si>
  <si>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</si>
  <si>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</si>
  <si>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</si>
  <si>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</si>
  <si>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</si>
  <si>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</si>
  <si>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</si>
  <si>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</si>
  <si>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</si>
  <si>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</si>
  <si>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</si>
  <si>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</si>
  <si>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</si>
  <si>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</si>
  <si>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</si>
  <si>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</si>
  <si>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</si>
  <si>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</si>
  <si>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</si>
  <si>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</si>
  <si>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</si>
  <si>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</si>
  <si>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</si>
  <si>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</si>
  <si>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</si>
  <si>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</si>
  <si>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</si>
  <si>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</si>
  <si>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</si>
  <si>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</si>
  <si>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</si>
  <si>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</si>
  <si>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</si>
  <si>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</si>
  <si>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</si>
  <si>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</si>
  <si>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</si>
  <si>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</si>
  <si>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</si>
  <si>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</si>
  <si>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</si>
  <si>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</si>
  <si>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</si>
  <si>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</si>
  <si>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</si>
  <si>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</si>
  <si>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</si>
  <si>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</si>
  <si>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</si>
  <si>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</si>
  <si>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</si>
  <si>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</si>
  <si>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</si>
  <si>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</si>
  <si>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</si>
  <si>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</si>
  <si>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</si>
  <si>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</si>
  <si>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</si>
  <si>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</si>
  <si>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</si>
  <si>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</si>
  <si>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</si>
  <si>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</si>
  <si>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</si>
  <si>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</si>
  <si>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</si>
  <si>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</si>
  <si>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</si>
  <si>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</si>
  <si>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</si>
  <si>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</si>
  <si>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</si>
  <si>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</si>
  <si>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</si>
  <si>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</si>
  <si>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</si>
  <si>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</si>
  <si>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</si>
  <si>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</si>
  <si>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</si>
  <si>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</si>
  <si>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</si>
  <si>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</si>
  <si>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</si>
  <si>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</si>
  <si>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</si>
  <si>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</si>
  <si>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</si>
  <si>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</si>
  <si>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</si>
  <si>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</si>
  <si>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</si>
  <si>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</si>
  <si>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</si>
  <si>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</si>
  <si>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</si>
  <si>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</si>
  <si>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</si>
  <si>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</si>
  <si>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</si>
  <si>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</si>
  <si>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</si>
  <si>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</si>
  <si>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</si>
  <si>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</si>
  <si>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</si>
  <si>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</si>
  <si>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</si>
  <si>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</si>
  <si>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</si>
  <si>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</si>
  <si>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</si>
  <si>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</si>
  <si>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</si>
  <si>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</si>
  <si>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</si>
  <si>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</si>
  <si>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</si>
  <si>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</si>
  <si>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</si>
  <si>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</si>
  <si>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</si>
  <si>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</si>
  <si>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</si>
  <si>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</si>
  <si>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</si>
  <si>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</si>
  <si>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</si>
  <si>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</si>
  <si>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</si>
  <si>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</si>
  <si>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</si>
  <si>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</si>
  <si>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</si>
  <si>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</si>
  <si>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</si>
  <si>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</si>
  <si>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</si>
  <si>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</si>
  <si>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</si>
  <si>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</si>
  <si>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</si>
  <si>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</si>
  <si>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</si>
  <si>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</si>
  <si>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</si>
  <si>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</si>
  <si>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</si>
  <si>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</si>
  <si>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</si>
  <si>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</si>
  <si>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</si>
  <si>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</si>
  <si>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</si>
  <si>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</si>
  <si>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</si>
  <si>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</si>
  <si>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</si>
  <si>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</si>
  <si>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</si>
  <si>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</si>
  <si>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</si>
  <si>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</si>
  <si>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</si>
  <si>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</si>
  <si>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</si>
  <si>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</si>
  <si>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</si>
  <si>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</si>
  <si>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</si>
  <si>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</si>
  <si>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</si>
  <si>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</si>
  <si>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</si>
  <si>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</si>
  <si>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</si>
  <si>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</si>
  <si>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</si>
  <si>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</si>
  <si>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</si>
  <si>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</si>
  <si>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</si>
  <si>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</si>
  <si>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</si>
  <si>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</si>
  <si>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</si>
  <si>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</si>
  <si>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</si>
  <si>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</si>
  <si>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</si>
  <si>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</si>
  <si>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</si>
  <si>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</si>
  <si>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</si>
  <si>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</si>
  <si>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</si>
  <si>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</si>
  <si>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</si>
  <si>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</si>
  <si>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</si>
  <si>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</si>
  <si>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</si>
  <si>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</si>
  <si>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</si>
  <si>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</si>
  <si>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</si>
  <si>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</si>
  <si>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</si>
  <si>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</si>
  <si>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</si>
  <si>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</si>
  <si>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</si>
  <si>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</si>
  <si>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</si>
  <si>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</si>
  <si>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</si>
  <si>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</si>
  <si>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</si>
  <si>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</si>
  <si>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</si>
  <si>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</si>
  <si>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</si>
  <si>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</si>
  <si>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</si>
  <si>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</si>
  <si>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</si>
  <si>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</si>
  <si>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</si>
  <si>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</si>
  <si>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</si>
  <si>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</si>
  <si>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</si>
  <si>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</si>
  <si>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</si>
  <si>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</si>
  <si>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</si>
  <si>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</si>
  <si>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</si>
  <si>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</si>
  <si>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</si>
  <si>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</si>
  <si>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</si>
  <si>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</si>
  <si>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</si>
  <si>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</si>
  <si>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</si>
  <si>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</si>
  <si>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</si>
  <si>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</si>
  <si>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</si>
  <si>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</si>
  <si>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</si>
  <si>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</si>
  <si>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</si>
  <si>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</si>
  <si>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</si>
  <si>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</si>
  <si>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</si>
  <si>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</si>
  <si>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</si>
  <si>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</si>
  <si>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</si>
  <si>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</si>
  <si>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</si>
  <si>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</si>
  <si>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</si>
  <si>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</si>
  <si>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</si>
  <si>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</si>
  <si>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</si>
  <si>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</si>
  <si>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</si>
  <si>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</si>
  <si>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</si>
  <si>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</si>
  <si>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</si>
  <si>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</si>
  <si>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</si>
  <si>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</si>
  <si>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</si>
  <si>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</si>
  <si>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</si>
  <si>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</si>
  <si>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</si>
  <si>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</si>
  <si>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</si>
  <si>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</si>
  <si>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</si>
  <si>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</si>
  <si>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</si>
  <si>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</si>
  <si>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</si>
  <si>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</si>
  <si>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</si>
  <si>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</si>
  <si>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</si>
  <si>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</si>
  <si>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</si>
  <si>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</si>
  <si>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</si>
  <si>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</si>
  <si>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</si>
  <si>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</si>
  <si>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</si>
  <si>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</si>
  <si>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</si>
  <si>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</si>
  <si>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</si>
  <si>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</si>
  <si>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</si>
  <si>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</si>
  <si>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</si>
  <si>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</si>
  <si>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</si>
  <si>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</si>
  <si>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</si>
  <si>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</si>
  <si>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</si>
  <si>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</si>
  <si>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</si>
  <si>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</si>
  <si>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</si>
  <si>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</si>
  <si>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</si>
  <si>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</si>
  <si>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</si>
  <si>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</si>
  <si>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</si>
  <si>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</si>
  <si>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</si>
  <si>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</si>
  <si>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</si>
  <si>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</si>
  <si>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</si>
  <si>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</si>
  <si>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</si>
  <si>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</si>
  <si>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</si>
  <si>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</si>
  <si>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</si>
  <si>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</si>
  <si>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</si>
  <si>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</si>
  <si>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</si>
  <si>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</si>
  <si>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</si>
  <si>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</si>
  <si>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</si>
  <si>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</si>
  <si>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</si>
  <si>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</si>
  <si>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</si>
  <si>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</si>
  <si>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</si>
  <si>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</si>
  <si>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</si>
  <si>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</si>
  <si>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</si>
  <si>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</si>
  <si>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</si>
  <si>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</si>
  <si>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</si>
  <si>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</si>
  <si>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</si>
  <si>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</si>
  <si>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</si>
  <si>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</si>
  <si>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</si>
  <si>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</si>
  <si>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</si>
  <si>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</si>
  <si>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</si>
  <si>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</si>
  <si>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</si>
  <si>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</si>
  <si>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</si>
  <si>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</si>
  <si>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</si>
  <si>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</si>
  <si>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</si>
  <si>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</si>
  <si>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</si>
  <si>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</si>
  <si>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</si>
  <si>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</si>
  <si>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</si>
  <si>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</si>
  <si>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</si>
  <si>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</si>
  <si>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</si>
  <si>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</si>
  <si>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</si>
  <si>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</si>
  <si>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</si>
  <si>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</si>
  <si>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</si>
  <si>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</si>
  <si>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</si>
  <si>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</si>
  <si>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</si>
  <si>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</si>
  <si>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</si>
  <si>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</si>
  <si>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</si>
  <si>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</si>
  <si>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</si>
  <si>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</si>
  <si>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</si>
  <si>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</si>
  <si>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</si>
  <si>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</si>
  <si>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</si>
  <si>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</si>
  <si>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</si>
  <si>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</si>
  <si>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</si>
  <si>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</si>
  <si>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</si>
  <si>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</si>
  <si>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</si>
  <si>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</si>
  <si>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</si>
  <si>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</si>
  <si>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</si>
  <si>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</si>
  <si>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</si>
  <si>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</si>
  <si>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</si>
  <si>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</si>
  <si>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</si>
  <si>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</si>
  <si>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</si>
  <si>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</si>
  <si>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</si>
  <si>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</si>
  <si>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</si>
  <si>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</si>
  <si>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</si>
  <si>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</si>
  <si>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</si>
  <si>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</si>
  <si>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</si>
  <si>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</si>
  <si>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</si>
  <si>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</si>
  <si>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</si>
  <si>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</si>
  <si>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</si>
  <si>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</si>
  <si>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</si>
  <si>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</si>
  <si>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</si>
  <si>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</si>
  <si>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</si>
  <si>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</si>
  <si>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</si>
  <si>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</si>
  <si>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</si>
  <si>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</si>
  <si>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</si>
  <si>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</si>
  <si>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</si>
  <si>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</si>
  <si>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</si>
  <si>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</si>
  <si>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</si>
  <si>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</si>
  <si>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</si>
  <si>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</si>
  <si>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</si>
  <si>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</si>
  <si>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</si>
  <si>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</si>
  <si>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</si>
  <si>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</si>
  <si>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</si>
  <si>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</si>
  <si>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</si>
  <si>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</si>
  <si>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</si>
  <si>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</si>
  <si>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</si>
  <si>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</si>
  <si>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</si>
  <si>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</si>
  <si>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</si>
  <si>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</si>
  <si>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</si>
  <si>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</si>
  <si>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</si>
  <si>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</si>
  <si>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</si>
  <si>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</si>
  <si>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</si>
  <si>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</si>
  <si>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</si>
  <si>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</si>
  <si>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</si>
  <si>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</si>
  <si>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</si>
  <si>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</si>
  <si>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</si>
  <si>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</si>
  <si>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</si>
  <si>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</si>
  <si>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</si>
  <si>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</si>
  <si>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</si>
  <si>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</si>
  <si>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</si>
  <si>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</si>
  <si>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</si>
  <si>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</si>
  <si>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</si>
  <si>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</si>
  <si>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</si>
  <si>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</si>
  <si>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</si>
  <si>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</si>
  <si>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</si>
  <si>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</si>
  <si>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</si>
  <si>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</si>
  <si>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</si>
  <si>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</si>
  <si>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</si>
  <si>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</si>
  <si>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</si>
  <si>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</si>
  <si>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</si>
  <si>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</si>
  <si>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</si>
  <si>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</si>
  <si>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</si>
  <si>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</si>
  <si>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</si>
  <si>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</si>
  <si>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</si>
  <si>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</si>
  <si>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</si>
  <si>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</si>
  <si>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</si>
  <si>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</si>
  <si>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</si>
  <si>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</si>
  <si>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</si>
  <si>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</si>
  <si>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</si>
  <si>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</si>
  <si>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</si>
  <si>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</si>
  <si>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</si>
  <si>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</si>
  <si>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</si>
  <si>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</si>
  <si>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</si>
  <si>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</si>
  <si>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</si>
  <si>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</si>
  <si>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</si>
  <si>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</si>
  <si>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</si>
  <si>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</si>
  <si>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</si>
  <si>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</si>
  <si>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</si>
  <si>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</si>
  <si>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</si>
  <si>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</si>
  <si>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</si>
  <si>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</si>
  <si>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</si>
  <si>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</si>
  <si>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</si>
  <si>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</si>
  <si>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</si>
  <si>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</si>
  <si>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</si>
  <si>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</si>
  <si>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</si>
  <si>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</si>
  <si>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</si>
  <si>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</si>
  <si>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</si>
  <si>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</si>
  <si>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</si>
  <si>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</si>
  <si>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</si>
  <si>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</si>
  <si>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</si>
  <si>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</si>
  <si>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</si>
  <si>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</si>
  <si>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</si>
  <si>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</si>
  <si>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</si>
  <si>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</si>
  <si>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</si>
  <si>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</si>
  <si>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</si>
  <si>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</si>
  <si>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</si>
  <si>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</si>
  <si>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</si>
  <si>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</si>
  <si>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</si>
  <si>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</si>
  <si>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</si>
  <si>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</si>
  <si>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</si>
  <si>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</si>
  <si>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</si>
  <si>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</si>
  <si>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</si>
  <si>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</si>
  <si>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</si>
  <si>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</si>
  <si>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</si>
  <si>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</si>
  <si>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</si>
  <si>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</si>
  <si>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</si>
  <si>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</si>
  <si>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</si>
  <si>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</si>
  <si>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</si>
  <si>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</si>
  <si>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</si>
  <si>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</si>
  <si>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</si>
  <si>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</si>
  <si>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</si>
  <si>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</si>
  <si>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</si>
  <si>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</si>
  <si>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</si>
  <si>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</si>
  <si>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</si>
  <si>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</si>
  <si>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</si>
  <si>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</si>
  <si>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</si>
  <si>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</si>
  <si>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</si>
  <si>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</si>
  <si>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</si>
  <si>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</si>
  <si>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</si>
  <si>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</si>
  <si>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</si>
  <si>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</si>
  <si>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</si>
  <si>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</si>
  <si>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</si>
  <si>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</si>
  <si>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</si>
  <si>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</si>
  <si>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</si>
  <si>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</si>
  <si>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</si>
  <si>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</si>
  <si>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</si>
  <si>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</si>
  <si>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</si>
  <si>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</si>
  <si>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</si>
  <si>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</si>
  <si>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</si>
  <si>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</si>
  <si>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</si>
  <si>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</si>
  <si>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</si>
  <si>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</si>
  <si>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</si>
  <si>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</si>
  <si>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</si>
  <si>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</si>
  <si>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</si>
  <si>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</si>
  <si>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</si>
  <si>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</si>
  <si>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</si>
  <si>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</si>
  <si>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</si>
  <si>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</si>
  <si>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</si>
  <si>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</si>
  <si>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</si>
  <si>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</si>
  <si>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</si>
  <si>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</si>
  <si>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</si>
  <si>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</si>
  <si>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</si>
  <si>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</si>
  <si>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</si>
  <si>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</si>
  <si>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</si>
  <si>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</si>
  <si>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</si>
  <si>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</si>
  <si>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</si>
  <si>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</si>
  <si>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</si>
  <si>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</si>
  <si>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</si>
  <si>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</si>
  <si>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</si>
  <si>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</si>
  <si>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</si>
  <si>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</si>
  <si>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</si>
  <si>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</si>
  <si>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</si>
  <si>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</si>
  <si>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</si>
  <si>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</si>
  <si>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</si>
  <si>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</si>
  <si>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</si>
  <si>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</si>
  <si>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</si>
  <si>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</si>
  <si>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</si>
  <si>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</si>
  <si>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</si>
  <si>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</si>
  <si>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</si>
  <si>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</si>
  <si>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</si>
  <si>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</si>
  <si>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</si>
  <si>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</si>
  <si>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</si>
  <si>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</si>
  <si>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</si>
  <si>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</si>
  <si>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</si>
  <si>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</si>
  <si>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</si>
  <si>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</si>
  <si>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</si>
  <si>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</si>
  <si>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</si>
  <si>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</si>
  <si>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</si>
  <si>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</si>
  <si>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</si>
  <si>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</si>
  <si>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</si>
  <si>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</si>
  <si>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</si>
  <si>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</si>
  <si>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</si>
  <si>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</si>
  <si>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</si>
  <si>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</si>
  <si>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</si>
  <si>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</si>
  <si>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</si>
  <si>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</si>
  <si>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</si>
  <si>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</si>
  <si>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</si>
  <si>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</si>
  <si>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</si>
  <si>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</si>
  <si>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</si>
  <si>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</si>
  <si>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</si>
  <si>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</si>
  <si>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</si>
  <si>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</si>
  <si>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</si>
  <si>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</si>
  <si>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</si>
  <si>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</si>
  <si>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</si>
  <si>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</si>
  <si>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</si>
  <si>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</si>
  <si>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</si>
  <si>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</si>
  <si>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</si>
  <si>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</si>
  <si>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</si>
  <si>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</si>
  <si>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</si>
  <si>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</si>
  <si>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</si>
  <si>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</si>
  <si>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</si>
  <si>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</si>
  <si>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</si>
  <si>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</si>
  <si>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</si>
  <si>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</si>
  <si>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</si>
  <si>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</si>
  <si>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</si>
  <si>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</si>
  <si>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</si>
  <si>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</si>
  <si>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</si>
  <si>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</si>
  <si>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</si>
  <si>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</si>
  <si>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</si>
  <si>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</si>
  <si>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</si>
  <si>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</si>
  <si>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</si>
  <si>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</si>
  <si>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</si>
  <si>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</si>
  <si>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</si>
  <si>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</si>
  <si>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</si>
  <si>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</si>
  <si>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</si>
  <si>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</si>
  <si>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</si>
  <si>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</si>
  <si>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</si>
  <si>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</si>
  <si>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</si>
  <si>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</si>
  <si>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</si>
  <si>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</si>
  <si>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</si>
  <si>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</si>
  <si>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</si>
  <si>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</si>
  <si>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</si>
  <si>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</si>
  <si>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</si>
  <si>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</si>
  <si>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</si>
  <si>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</si>
  <si>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</si>
  <si>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</si>
  <si>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</si>
  <si>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</si>
  <si>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</si>
  <si>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</si>
  <si>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</si>
  <si>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</si>
  <si>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</si>
  <si>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</si>
  <si>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</si>
  <si>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</si>
  <si>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</si>
  <si>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</si>
  <si>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</si>
  <si>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</si>
  <si>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</si>
  <si>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</si>
  <si>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</si>
  <si>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</si>
  <si>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</si>
  <si>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</si>
  <si>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</si>
  <si>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</si>
  <si>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</si>
  <si>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</si>
  <si>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</si>
  <si>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</si>
  <si>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</si>
  <si>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</si>
  <si>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</si>
  <si>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</si>
  <si>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</si>
  <si>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</si>
  <si>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</si>
  <si>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</si>
  <si>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</si>
  <si>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</si>
  <si>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</si>
  <si>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</si>
  <si>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</si>
  <si>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</si>
  <si>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</si>
  <si>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</si>
  <si>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</si>
  <si>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</si>
  <si>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</si>
  <si>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</si>
  <si>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</si>
  <si>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</si>
  <si>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</si>
  <si>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</si>
  <si>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</si>
  <si>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</si>
  <si>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</si>
  <si>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</si>
  <si>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</si>
  <si>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</si>
  <si>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</si>
  <si>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</si>
  <si>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</si>
  <si>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</si>
  <si>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</si>
  <si>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</si>
  <si>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</si>
  <si>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</si>
  <si>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</si>
  <si>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</si>
  <si>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</si>
  <si>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</si>
  <si>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</si>
  <si>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</si>
  <si>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</si>
  <si>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</si>
  <si>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</si>
  <si>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</si>
  <si>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</si>
  <si>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</si>
  <si>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</si>
  <si>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</si>
  <si>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</si>
  <si>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</si>
  <si>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</si>
  <si>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</si>
  <si>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</si>
  <si>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</si>
  <si>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</si>
  <si>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</si>
  <si>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</si>
  <si>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</si>
  <si>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</si>
  <si>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</si>
  <si>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</si>
  <si>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</si>
  <si>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</si>
  <si>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</si>
  <si>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</si>
  <si>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</si>
  <si>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</si>
  <si>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</si>
  <si>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</si>
  <si>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</si>
  <si>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</si>
  <si>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</si>
  <si>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</si>
  <si>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</si>
  <si>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</si>
  <si>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</si>
  <si>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</si>
  <si>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</si>
  <si>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</si>
  <si>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</si>
  <si>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</si>
  <si>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</si>
  <si>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</si>
  <si>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</si>
  <si>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</si>
  <si>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</si>
  <si>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</si>
  <si>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</si>
  <si>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</si>
  <si>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</si>
  <si>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</si>
  <si>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</si>
  <si>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</si>
  <si>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</si>
  <si>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</si>
  <si>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</si>
  <si>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</si>
  <si>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</si>
  <si>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</si>
  <si>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</si>
  <si>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</si>
  <si>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</si>
  <si>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</si>
  <si>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</si>
  <si>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</si>
  <si>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</si>
  <si>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</si>
  <si>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</si>
  <si>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</si>
  <si>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</si>
  <si>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</si>
  <si>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</si>
  <si>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</si>
  <si>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</si>
  <si>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</si>
  <si>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</si>
  <si>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</si>
  <si>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</si>
  <si>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</si>
  <si>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</si>
  <si>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</si>
  <si>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</si>
  <si>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</si>
  <si>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</si>
  <si>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</si>
  <si>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</si>
  <si>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</si>
  <si>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</si>
  <si>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</si>
  <si>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</si>
  <si>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</si>
  <si>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</si>
  <si>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</si>
  <si>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</si>
  <si>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</si>
  <si>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</si>
  <si>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</si>
  <si>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</si>
  <si>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</si>
  <si>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</si>
  <si>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</si>
  <si>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</si>
  <si>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</si>
  <si>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</si>
  <si>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</si>
  <si>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</si>
  <si>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</si>
  <si>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</si>
  <si>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</si>
  <si>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</si>
  <si>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</si>
  <si>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</si>
  <si>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</si>
  <si>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</si>
  <si>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</si>
  <si>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</si>
  <si>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</si>
  <si>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</si>
  <si>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</si>
  <si>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</si>
  <si>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</si>
  <si>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</si>
  <si>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</si>
  <si>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</si>
  <si>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</si>
  <si>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</si>
  <si>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</si>
  <si>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</si>
  <si>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</si>
  <si>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</si>
  <si>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</si>
  <si>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</si>
  <si>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</si>
  <si>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</si>
  <si>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</si>
  <si>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</si>
  <si>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</si>
  <si>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</si>
  <si>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</si>
  <si>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</si>
  <si>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</si>
  <si>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</si>
  <si>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</si>
  <si>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</si>
  <si>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</si>
  <si>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</si>
  <si>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</si>
  <si>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</si>
  <si>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</si>
  <si>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</si>
  <si>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</si>
  <si>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</si>
  <si>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</si>
  <si>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</si>
  <si>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</si>
  <si>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</si>
  <si>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</si>
  <si>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</si>
  <si>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</si>
  <si>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</si>
  <si>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</si>
  <si>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</si>
  <si>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</si>
  <si>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</si>
  <si>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</si>
  <si>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</si>
  <si>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</si>
  <si>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</si>
  <si>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</si>
  <si>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</si>
  <si>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</si>
  <si>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</si>
  <si>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</si>
  <si>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</si>
  <si>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</si>
  <si>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</si>
  <si>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</si>
  <si>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</si>
  <si>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</si>
  <si>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</si>
  <si>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</si>
  <si>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</si>
  <si>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</si>
  <si>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</si>
  <si>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</si>
  <si>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</si>
  <si>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</si>
  <si>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</si>
  <si>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</si>
  <si>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</si>
  <si>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</si>
  <si>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</si>
  <si>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</si>
  <si>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</si>
  <si>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</si>
  <si>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</si>
  <si>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</si>
  <si>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</si>
  <si>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</si>
  <si>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</si>
  <si>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</si>
  <si>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</si>
  <si>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</si>
  <si>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</si>
  <si>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</si>
  <si>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</si>
  <si>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</si>
  <si>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</si>
  <si>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</si>
  <si>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</si>
  <si>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</si>
  <si>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</si>
  <si>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</si>
  <si>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</si>
  <si>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</si>
  <si>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</si>
  <si>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</si>
  <si>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</si>
  <si>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</si>
  <si>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</si>
  <si>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</si>
  <si>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</si>
  <si>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</si>
  <si>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</si>
  <si>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</si>
  <si>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</si>
  <si>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</si>
  <si>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</si>
  <si>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</si>
  <si>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</si>
  <si>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</si>
  <si>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</si>
  <si>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</si>
  <si>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</si>
  <si>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</si>
  <si>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</si>
  <si>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</si>
  <si>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</si>
  <si>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</si>
  <si>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</si>
  <si>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</si>
  <si>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</si>
  <si>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</si>
  <si>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</si>
  <si>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</si>
  <si>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</si>
  <si>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</si>
  <si>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</si>
  <si>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</si>
  <si>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</si>
  <si>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</si>
  <si>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</si>
  <si>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</si>
  <si>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</si>
  <si>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</si>
  <si>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</si>
  <si>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</si>
  <si>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</si>
  <si>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</si>
  <si>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</si>
  <si>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</si>
  <si>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</si>
  <si>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</si>
  <si>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</si>
  <si>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</si>
  <si>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</si>
  <si>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</si>
  <si>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</si>
  <si>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</si>
  <si>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</si>
  <si>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</si>
  <si>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</si>
  <si>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</si>
  <si>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</si>
  <si>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</si>
  <si>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</si>
  <si>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</si>
  <si>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</si>
  <si>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</si>
  <si>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</si>
  <si>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</si>
  <si>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</si>
  <si>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</si>
  <si>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</si>
  <si>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</si>
  <si>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</si>
  <si>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</si>
  <si>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</si>
  <si>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</si>
  <si>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</si>
  <si>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</si>
  <si>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</si>
  <si>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</si>
  <si>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</si>
  <si>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</si>
  <si>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</si>
  <si>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</si>
  <si>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</si>
  <si>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</si>
  <si>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</si>
  <si>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</si>
  <si>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</si>
  <si>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</si>
  <si>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</si>
  <si>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</si>
  <si>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</si>
  <si>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</si>
  <si>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</si>
  <si>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</si>
  <si>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</si>
  <si>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</si>
  <si>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</si>
  <si>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</si>
  <si>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</si>
  <si>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</si>
  <si>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</si>
  <si>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</si>
  <si>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</si>
  <si>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</si>
  <si>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</si>
  <si>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</si>
  <si>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</si>
  <si>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</si>
  <si>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</si>
  <si>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</si>
  <si>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</si>
  <si>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</si>
  <si>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</si>
  <si>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</si>
  <si>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</si>
  <si>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</si>
  <si>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</si>
  <si>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</si>
  <si>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</si>
  <si>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</si>
  <si>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</si>
  <si>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</si>
  <si>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</si>
  <si>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</si>
  <si>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</si>
  <si>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</si>
  <si>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</si>
  <si>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</si>
  <si>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</si>
  <si>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</si>
  <si>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</si>
  <si>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</si>
  <si>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</si>
  <si>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</si>
  <si>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</si>
  <si>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</si>
  <si>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</si>
  <si>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</si>
  <si>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</si>
  <si>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</si>
  <si>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</si>
  <si>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</si>
  <si>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</si>
  <si>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</si>
  <si>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</si>
  <si>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</si>
  <si>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</si>
  <si>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</si>
  <si>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</si>
  <si>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</si>
  <si>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</si>
  <si>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</si>
  <si>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</si>
  <si>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</si>
  <si>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</si>
  <si>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</si>
  <si>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</si>
  <si>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</si>
  <si>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</si>
  <si>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</si>
  <si>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</si>
  <si>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</si>
  <si>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</si>
  <si>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</si>
  <si>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</si>
  <si>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</si>
  <si>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</si>
  <si>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</si>
  <si>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</si>
  <si>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</si>
  <si>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</si>
  <si>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</si>
  <si>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</si>
  <si>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</si>
  <si>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</si>
  <si>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</si>
  <si>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</si>
  <si>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</si>
  <si>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</si>
  <si>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</si>
  <si>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</si>
  <si>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</si>
  <si>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</si>
  <si>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</si>
  <si>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</si>
  <si>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</si>
  <si>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</si>
  <si>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</si>
  <si>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</si>
  <si>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</si>
  <si>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</si>
  <si>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</si>
  <si>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</si>
  <si>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</si>
  <si>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</si>
  <si>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</si>
  <si>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</si>
  <si>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</si>
  <si>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</si>
  <si>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</si>
  <si>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</si>
  <si>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</si>
  <si>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</si>
  <si>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</si>
  <si>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</si>
  <si>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</si>
  <si>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</si>
  <si>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</si>
  <si>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</si>
  <si>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</si>
  <si>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</si>
  <si>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</si>
  <si>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</si>
  <si>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</si>
  <si>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</si>
  <si>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</si>
  <si>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</si>
  <si>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</si>
  <si>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</si>
  <si>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</si>
  <si>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</si>
  <si>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</si>
  <si>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</si>
  <si>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</si>
  <si>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</si>
  <si>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</si>
  <si>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</si>
  <si>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</si>
  <si>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</si>
  <si>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</si>
  <si>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</si>
  <si>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</si>
  <si>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</si>
  <si>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</si>
  <si>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</si>
  <si>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</si>
  <si>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</si>
  <si>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</si>
  <si>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</si>
  <si>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</si>
  <si>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</si>
  <si>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</si>
  <si>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</si>
  <si>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</si>
  <si>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</si>
  <si>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</si>
  <si>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</si>
  <si>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</si>
  <si>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</si>
  <si>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</si>
  <si>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</si>
  <si>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</si>
  <si>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</si>
  <si>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</si>
  <si>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</si>
  <si>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</si>
  <si>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</si>
  <si>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</si>
  <si>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</si>
  <si>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</si>
  <si>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</si>
  <si>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</si>
  <si>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</si>
  <si>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</si>
  <si>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</si>
  <si>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</si>
  <si>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</si>
  <si>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</si>
  <si>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</si>
  <si>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</si>
  <si>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</si>
  <si>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</si>
  <si>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</si>
  <si>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</si>
  <si>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</si>
  <si>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</si>
  <si>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</si>
  <si>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</si>
  <si>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</si>
  <si>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</si>
  <si>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</si>
  <si>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</si>
  <si>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</si>
  <si>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</si>
  <si>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</si>
  <si>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</si>
  <si>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</si>
  <si>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</si>
  <si>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</si>
  <si>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</si>
  <si>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</si>
  <si>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</si>
  <si>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</si>
  <si>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</si>
  <si>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</si>
  <si>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</si>
  <si>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</si>
  <si>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</si>
  <si>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</si>
  <si>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</si>
  <si>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</si>
  <si>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</si>
  <si>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</si>
  <si>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</si>
  <si>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</si>
  <si>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</si>
  <si>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</si>
  <si>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</si>
  <si>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</si>
  <si>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</si>
  <si>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</si>
  <si>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</si>
  <si>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</si>
  <si>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</si>
  <si>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</si>
  <si>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</si>
  <si>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</si>
  <si>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</si>
  <si>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</si>
  <si>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</si>
  <si>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</si>
  <si>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</si>
  <si>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</si>
  <si>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</si>
  <si>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</si>
  <si>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</si>
  <si>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</si>
  <si>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</si>
  <si>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</si>
  <si>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</si>
  <si>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</si>
  <si>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</si>
  <si>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</si>
  <si>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</si>
  <si>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</si>
  <si>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</si>
  <si>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</si>
  <si>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</si>
  <si>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</si>
  <si>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</si>
  <si>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</si>
  <si>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</si>
  <si>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</si>
  <si>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</si>
  <si>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</si>
  <si>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</si>
  <si>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</si>
  <si>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</si>
  <si>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</si>
  <si>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</si>
  <si>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</si>
  <si>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</si>
  <si>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</si>
  <si>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</si>
  <si>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</si>
  <si>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</si>
  <si>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</si>
  <si>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</si>
  <si>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</si>
  <si>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</si>
  <si>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</si>
  <si>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</si>
  <si>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</si>
  <si>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</si>
  <si>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</si>
  <si>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</si>
  <si>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</si>
  <si>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</si>
  <si>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</si>
  <si>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</si>
  <si>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</si>
  <si>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</si>
  <si>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</si>
  <si>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</si>
  <si>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</si>
  <si>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</si>
  <si>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</si>
  <si>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</si>
  <si>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</si>
  <si>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</si>
  <si>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</si>
  <si>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</si>
  <si>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</si>
  <si>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</si>
  <si>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</si>
  <si>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</si>
  <si>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</si>
  <si>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</si>
  <si>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</si>
  <si>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</si>
  <si>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</si>
  <si>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</si>
  <si>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</si>
  <si>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</si>
  <si>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</si>
  <si>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</si>
  <si>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</si>
  <si>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</si>
  <si>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</si>
  <si>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</si>
  <si>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</si>
  <si>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</si>
  <si>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</si>
  <si>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</si>
  <si>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</si>
  <si>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</si>
  <si>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</si>
  <si>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</si>
  <si>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</si>
  <si>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</si>
  <si>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</si>
  <si>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</si>
  <si>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</si>
  <si>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</si>
  <si>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</si>
  <si>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</si>
  <si>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</si>
  <si>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</si>
  <si>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</si>
  <si>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</si>
  <si>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</si>
  <si>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</si>
  <si>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</si>
  <si>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</si>
  <si>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</si>
  <si>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</si>
  <si>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</si>
  <si>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</si>
  <si>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</si>
  <si>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</si>
  <si>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</si>
  <si>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</si>
  <si>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</si>
  <si>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</si>
  <si>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</si>
  <si>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</si>
  <si>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</si>
  <si>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</si>
  <si>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</si>
  <si>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</si>
  <si>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</si>
  <si>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</si>
  <si>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</si>
  <si>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</si>
  <si>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</si>
  <si>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</si>
  <si>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</si>
  <si>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</si>
  <si>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</si>
  <si>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</si>
  <si>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</si>
  <si>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</si>
  <si>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</si>
  <si>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</si>
  <si>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</si>
  <si>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</si>
  <si>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</si>
  <si>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</si>
  <si>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</si>
  <si>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</si>
  <si>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</si>
  <si>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</si>
  <si>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</si>
  <si>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</si>
  <si>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</si>
  <si>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</si>
  <si>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</si>
  <si>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</si>
  <si>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</si>
  <si>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</si>
  <si>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</si>
  <si>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</si>
  <si>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</si>
  <si>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</si>
  <si>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</si>
  <si>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</si>
  <si>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</si>
  <si>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</si>
  <si>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</si>
  <si>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</si>
  <si>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</si>
  <si>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</si>
  <si>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</si>
  <si>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</si>
  <si>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</si>
  <si>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</si>
  <si>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</si>
  <si>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</si>
  <si>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</si>
  <si>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</si>
  <si>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</si>
  <si>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</si>
  <si>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</si>
  <si>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</si>
  <si>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</si>
  <si>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</si>
  <si>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</si>
  <si>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</si>
  <si>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</si>
  <si>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</si>
  <si>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</si>
  <si>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</si>
  <si>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</si>
  <si>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</si>
  <si>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</si>
  <si>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</si>
  <si>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</si>
  <si>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</si>
  <si>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</si>
  <si>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</si>
  <si>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</si>
  <si>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</si>
  <si>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</si>
  <si>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</si>
  <si>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</si>
  <si>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</si>
  <si>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</si>
  <si>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</si>
  <si>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</si>
  <si>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</si>
  <si>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</si>
  <si>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</si>
  <si>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</si>
  <si>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</si>
  <si>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</si>
  <si>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</si>
  <si>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</si>
  <si>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</si>
  <si>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</si>
  <si>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</si>
  <si>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</si>
  <si>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</si>
  <si>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</si>
  <si>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</si>
  <si>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</si>
  <si>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</si>
  <si>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</si>
  <si>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</si>
  <si>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</si>
  <si>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</si>
  <si>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</si>
  <si>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</si>
  <si>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</si>
  <si>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</si>
  <si>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</si>
  <si>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</si>
  <si>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</si>
  <si>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</si>
  <si>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</si>
  <si>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</si>
  <si>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</si>
  <si>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</si>
  <si>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</si>
  <si>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</si>
  <si>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</si>
  <si>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</si>
  <si>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</si>
  <si>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</si>
  <si>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</si>
  <si>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</si>
  <si>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</si>
  <si>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</si>
  <si>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</si>
  <si>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</si>
  <si>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</si>
  <si>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</si>
  <si>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</si>
  <si>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</si>
  <si>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</si>
  <si>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</si>
  <si>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</si>
  <si>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</si>
  <si>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</si>
  <si>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</si>
  <si>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</si>
  <si>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</si>
  <si>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</si>
  <si>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</si>
  <si>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</si>
  <si>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</si>
  <si>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</si>
  <si>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</si>
  <si>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</si>
  <si>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</si>
  <si>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</si>
  <si>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</si>
  <si>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</si>
  <si>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</si>
  <si>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</si>
  <si>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</si>
  <si>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</si>
  <si>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</si>
  <si>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</si>
  <si>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</si>
  <si>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</si>
  <si>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</si>
  <si>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</si>
  <si>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</si>
  <si>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</si>
  <si>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</si>
  <si>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</si>
  <si>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</si>
  <si>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</si>
  <si>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</si>
  <si>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</si>
  <si>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</si>
  <si>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</si>
  <si>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</si>
  <si>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</si>
  <si>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</si>
  <si>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</si>
  <si>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</si>
  <si>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</si>
  <si>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</si>
  <si>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</si>
  <si>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</si>
  <si>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</si>
  <si>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</si>
  <si>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</si>
  <si>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</si>
  <si>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</si>
  <si>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</si>
  <si>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</si>
  <si>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</si>
  <si>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</si>
  <si>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</si>
  <si>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</si>
  <si>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</si>
  <si>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</si>
  <si>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</si>
  <si>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</si>
  <si>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</si>
  <si>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</si>
  <si>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</si>
  <si>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</si>
  <si>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</si>
  <si>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</si>
  <si>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</si>
  <si>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</si>
  <si>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</si>
  <si>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</si>
  <si>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</si>
  <si>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</si>
  <si>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</si>
  <si>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</si>
  <si>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</si>
  <si>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</si>
  <si>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</si>
  <si>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</si>
  <si>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</si>
  <si>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</si>
  <si>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</si>
  <si>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</si>
  <si>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</si>
  <si>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</si>
  <si>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</si>
  <si>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</si>
  <si>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</si>
  <si>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</si>
  <si>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</si>
  <si>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</si>
  <si>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</si>
  <si>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</si>
  <si>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</si>
  <si>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</si>
  <si>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</si>
  <si>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</si>
  <si>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</si>
  <si>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</si>
  <si>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</si>
  <si>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</si>
  <si>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</si>
  <si>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</si>
  <si>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</si>
  <si>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</si>
  <si>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</si>
  <si>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</si>
  <si>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</si>
  <si>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</si>
  <si>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</si>
  <si>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</si>
  <si>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</si>
  <si>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</si>
  <si>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</si>
  <si>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</si>
  <si>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</si>
  <si>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</si>
  <si>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</si>
  <si>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</si>
  <si>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</si>
  <si>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</si>
  <si>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</si>
  <si>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</si>
  <si>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</si>
  <si>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</si>
  <si>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</si>
  <si>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</si>
  <si>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</si>
  <si>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</si>
  <si>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</si>
  <si>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</si>
  <si>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</si>
  <si>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</si>
  <si>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</si>
  <si>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</si>
  <si>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</si>
  <si>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</si>
  <si>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</si>
  <si>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</si>
  <si>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</si>
  <si>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</si>
  <si>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</si>
  <si>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</si>
  <si>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</si>
  <si>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</si>
  <si>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</si>
  <si>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</si>
  <si>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</si>
  <si>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</si>
  <si>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</si>
  <si>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</si>
  <si>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</si>
  <si>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</si>
  <si>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</si>
  <si>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</si>
  <si>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</si>
  <si>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</si>
  <si>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</si>
  <si>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</si>
  <si>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</si>
  <si>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</si>
  <si>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</si>
  <si>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</si>
  <si>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</si>
  <si>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</si>
  <si>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</si>
  <si>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</si>
  <si>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</si>
  <si>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</si>
  <si>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</si>
  <si>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</si>
  <si>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</si>
  <si>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</si>
  <si>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</si>
  <si>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</si>
  <si>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</si>
  <si>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</si>
  <si>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</si>
  <si>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</si>
  <si>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</si>
  <si>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</si>
  <si>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</si>
  <si>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</si>
  <si>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</si>
  <si>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</si>
  <si>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</si>
  <si>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</si>
  <si>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</si>
  <si>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</si>
  <si>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</si>
  <si>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</si>
  <si>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</si>
  <si>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</si>
  <si>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</si>
  <si>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</si>
  <si>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</si>
  <si>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</si>
  <si>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</si>
  <si>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</si>
  <si>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</si>
  <si>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</si>
  <si>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</si>
  <si>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</si>
  <si>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</si>
  <si>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</si>
  <si>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</si>
  <si>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</si>
  <si>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</si>
  <si>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</si>
  <si>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</si>
  <si>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</si>
  <si>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</si>
  <si>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</si>
  <si>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</si>
  <si>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</si>
  <si>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</si>
  <si>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</si>
  <si>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</si>
  <si>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</si>
  <si>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</si>
  <si>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</si>
  <si>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</si>
  <si>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</si>
  <si>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</si>
  <si>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</si>
  <si>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</si>
  <si>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</si>
  <si>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</si>
  <si>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</si>
  <si>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</si>
  <si>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</si>
  <si>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</si>
  <si>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</si>
  <si>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</si>
  <si>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</si>
  <si>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</si>
  <si>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</si>
  <si>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</si>
  <si>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</si>
  <si>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</si>
  <si>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</si>
  <si>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</si>
  <si>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</si>
  <si>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</si>
  <si>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</si>
  <si>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</si>
  <si>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</si>
  <si>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</si>
  <si>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</si>
  <si>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</si>
  <si>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</si>
  <si>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</si>
  <si>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</si>
  <si>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</si>
  <si>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</si>
  <si>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</si>
  <si>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</si>
  <si>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</si>
  <si>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</si>
  <si>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</si>
  <si>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</si>
  <si>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</si>
  <si>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</si>
  <si>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</si>
  <si>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</si>
  <si>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</si>
  <si>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</si>
  <si>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</si>
  <si>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</si>
  <si>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</si>
  <si>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</si>
  <si>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</si>
  <si>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</si>
  <si>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</si>
  <si>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</si>
  <si>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</si>
  <si>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</si>
  <si>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</si>
  <si>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</si>
  <si>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</si>
  <si>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</si>
  <si>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</si>
  <si>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</si>
  <si>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</si>
  <si>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</si>
  <si>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</si>
  <si>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</si>
  <si>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</si>
  <si>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</si>
  <si>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</si>
  <si>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</si>
  <si>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</si>
  <si>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</si>
  <si>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</si>
  <si>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</si>
  <si>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</si>
  <si>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</si>
  <si>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</si>
  <si>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</si>
  <si>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</si>
  <si>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</si>
  <si>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</si>
  <si>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</si>
  <si>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</si>
  <si>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</si>
  <si>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</si>
  <si>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</si>
  <si>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</si>
  <si>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</si>
  <si>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</si>
  <si>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</si>
  <si>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</si>
  <si>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</si>
  <si>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</si>
  <si>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</si>
  <si>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</si>
  <si>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</si>
  <si>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</si>
  <si>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</si>
  <si>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</si>
  <si>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</si>
  <si>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</si>
  <si>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</si>
  <si>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</si>
  <si>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</si>
  <si>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</si>
  <si>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</si>
  <si>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</si>
  <si>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</si>
  <si>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</si>
  <si>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</si>
  <si>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</si>
  <si>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</si>
  <si>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</si>
  <si>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</si>
  <si>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</si>
  <si>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</si>
  <si>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</si>
  <si>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</si>
  <si>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</si>
  <si>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</si>
  <si>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</si>
  <si>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</si>
  <si>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</si>
  <si>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</si>
  <si>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</si>
  <si>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</si>
  <si>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</si>
  <si>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</si>
  <si>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</si>
  <si>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</si>
  <si>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</si>
  <si>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</si>
  <si>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</si>
  <si>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</si>
  <si>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</si>
  <si>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</si>
  <si>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</si>
  <si>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</si>
  <si>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</si>
  <si>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</si>
  <si>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</si>
  <si>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</si>
  <si>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</si>
  <si>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</si>
  <si>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</si>
  <si>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</si>
  <si>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</si>
  <si>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</si>
  <si>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</si>
  <si>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</si>
  <si>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</si>
  <si>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</si>
  <si>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</si>
  <si>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</si>
  <si>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</si>
  <si>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</si>
  <si>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</si>
  <si>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</si>
  <si>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</si>
  <si>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</si>
  <si>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</si>
  <si>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</si>
  <si>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</si>
  <si>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</si>
  <si>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</si>
  <si>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</si>
  <si>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</si>
  <si>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</si>
  <si>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</si>
  <si>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</si>
  <si>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</si>
  <si>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</si>
  <si>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</si>
  <si>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</si>
  <si>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</si>
  <si>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</si>
  <si>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</si>
  <si>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</si>
  <si>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</si>
  <si>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</si>
  <si>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</si>
  <si>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</si>
  <si>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</si>
  <si>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</si>
  <si>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</si>
  <si>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</si>
  <si>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</si>
  <si>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</si>
  <si>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</si>
  <si>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</si>
  <si>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</si>
  <si>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</si>
  <si>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</si>
  <si>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</si>
  <si>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</si>
  <si>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</si>
  <si>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</si>
  <si>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</si>
  <si>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</si>
  <si>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</si>
  <si>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</si>
  <si>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</si>
  <si>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</si>
  <si>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</si>
  <si>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</si>
  <si>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</si>
  <si>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</si>
  <si>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</si>
  <si>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</si>
  <si>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</si>
  <si>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</si>
  <si>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</si>
  <si>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</si>
  <si>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</si>
  <si>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</si>
  <si>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</si>
  <si>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</si>
  <si>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</si>
  <si>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</si>
  <si>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</si>
  <si>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</si>
  <si>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</si>
  <si>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</si>
  <si>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</si>
  <si>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</si>
  <si>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</si>
  <si>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</si>
  <si>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</si>
  <si>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</si>
  <si>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</si>
  <si>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</si>
  <si>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</si>
  <si>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</si>
  <si>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</si>
  <si>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</si>
  <si>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</si>
  <si>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</si>
  <si>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</si>
  <si>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</si>
  <si>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</si>
  <si>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</si>
  <si>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</si>
  <si>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</si>
  <si>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</si>
  <si>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</si>
  <si>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</si>
  <si>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</si>
  <si>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</si>
  <si>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</si>
  <si>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</si>
  <si>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</si>
  <si>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</si>
  <si>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</si>
  <si>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</si>
  <si>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</si>
  <si>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</si>
  <si>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</si>
  <si>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</si>
  <si>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</si>
  <si>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</si>
  <si>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</si>
  <si>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</si>
  <si>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</si>
  <si>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</si>
  <si>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</si>
  <si>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</si>
  <si>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</si>
  <si>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</si>
  <si>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</si>
  <si>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</si>
  <si>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</si>
  <si>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</si>
  <si>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</si>
  <si>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</si>
  <si>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</si>
  <si>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</si>
  <si>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</si>
  <si>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</si>
  <si>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</si>
  <si>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</si>
  <si>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</si>
  <si>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</si>
  <si>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</si>
  <si>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</si>
  <si>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</si>
  <si>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</si>
  <si>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</si>
  <si>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</si>
  <si>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</si>
  <si>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</si>
  <si>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</si>
  <si>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</si>
  <si>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</si>
  <si>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</si>
  <si>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</si>
  <si>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</si>
  <si>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</si>
  <si>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</si>
  <si>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</si>
  <si>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</si>
  <si>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</si>
  <si>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</si>
  <si>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</si>
  <si>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</si>
  <si>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</si>
  <si>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</si>
  <si>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</si>
  <si>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</si>
  <si>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</si>
  <si>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</si>
  <si>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</si>
  <si>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</si>
  <si>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</si>
  <si>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</si>
  <si>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</si>
  <si>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</si>
  <si>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</si>
  <si>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</si>
  <si>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</si>
  <si>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</si>
  <si>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</si>
  <si>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</si>
  <si>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</si>
  <si>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</si>
  <si>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</si>
  <si>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</si>
  <si>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</si>
  <si>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</si>
  <si>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</si>
  <si>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</si>
  <si>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</si>
  <si>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</si>
  <si>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</si>
  <si>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</si>
  <si>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</si>
  <si>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</si>
  <si>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</si>
  <si>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</si>
  <si>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</si>
  <si>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</si>
  <si>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</si>
  <si>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</si>
  <si>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</si>
  <si>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</si>
  <si>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</si>
  <si>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</si>
  <si>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</si>
  <si>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</si>
  <si>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</si>
  <si>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</si>
  <si>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</si>
  <si>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</si>
  <si>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</si>
  <si>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</si>
  <si>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</si>
  <si>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</si>
  <si>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</si>
  <si>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</si>
  <si>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</si>
  <si>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</si>
  <si>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</si>
  <si>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</si>
  <si>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</si>
  <si>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</si>
  <si>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</si>
  <si>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</si>
  <si>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</si>
  <si>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</si>
  <si>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</si>
  <si>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</si>
  <si>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</si>
  <si>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</si>
  <si>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</si>
  <si>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</si>
  <si>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</si>
  <si>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</si>
  <si>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</si>
  <si>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</si>
  <si>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</si>
  <si>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</si>
  <si>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</si>
  <si>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</si>
  <si>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</si>
  <si>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</si>
  <si>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</si>
  <si>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</si>
  <si>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</si>
  <si>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</si>
  <si>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</si>
  <si>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</si>
  <si>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</si>
  <si>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</si>
  <si>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</si>
  <si>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</si>
  <si>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</si>
  <si>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</si>
  <si>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</si>
  <si>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</si>
  <si>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</si>
  <si>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</si>
  <si>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</si>
  <si>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</si>
  <si>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</si>
  <si>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</si>
  <si>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</si>
  <si>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</si>
  <si>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</si>
  <si>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</si>
  <si>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</si>
  <si>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</si>
  <si>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</si>
  <si>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</si>
  <si>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</si>
  <si>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</si>
  <si>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</si>
  <si>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</si>
  <si>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</si>
  <si>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</si>
  <si>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</si>
  <si>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</si>
  <si>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</si>
  <si>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</si>
  <si>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</si>
  <si>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</si>
  <si>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</si>
  <si>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</si>
  <si>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</si>
  <si>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</si>
  <si>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</si>
  <si>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</si>
  <si>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</si>
  <si>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</si>
  <si>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</si>
  <si>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</si>
  <si>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</si>
  <si>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</si>
  <si>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</si>
  <si>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</si>
  <si>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</si>
  <si>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</si>
  <si>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</si>
  <si>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</si>
  <si>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</si>
  <si>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</si>
  <si>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</si>
  <si>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</si>
  <si>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</si>
  <si>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</si>
  <si>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</si>
  <si>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</si>
  <si>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</si>
  <si>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</si>
  <si>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</si>
  <si>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</si>
  <si>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</si>
  <si>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</si>
  <si>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</si>
  <si>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</si>
  <si>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</si>
  <si>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</si>
  <si>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</si>
  <si>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</si>
  <si>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</si>
  <si>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</si>
  <si>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</si>
  <si>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</si>
  <si>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</si>
  <si>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</si>
  <si>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</si>
  <si>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</si>
  <si>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</si>
  <si>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</si>
  <si>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</si>
  <si>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</si>
  <si>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</si>
  <si>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</si>
  <si>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</si>
  <si>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</si>
  <si>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</si>
  <si>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</si>
  <si>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</si>
  <si>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</si>
  <si>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</si>
  <si>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</si>
  <si>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</si>
  <si>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</si>
  <si>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</si>
  <si>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</si>
  <si>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</si>
  <si>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</si>
  <si>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</si>
  <si>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</si>
  <si>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</si>
  <si>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</si>
  <si>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</si>
  <si>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</si>
  <si>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</si>
  <si>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</si>
  <si>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</si>
  <si>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</si>
  <si>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</si>
  <si>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</si>
  <si>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</si>
  <si>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</si>
  <si>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</si>
  <si>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</si>
  <si>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</si>
  <si>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</si>
  <si>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</si>
  <si>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</si>
  <si>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</si>
  <si>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</si>
  <si>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</si>
  <si>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</si>
  <si>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</si>
  <si>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</si>
  <si>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</si>
  <si>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</si>
  <si>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</si>
  <si>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</si>
  <si>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</si>
  <si>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</si>
  <si>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</si>
  <si>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</si>
  <si>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</si>
  <si>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</si>
  <si>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</si>
  <si>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</si>
  <si>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</si>
  <si>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</si>
  <si>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</si>
  <si>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</si>
  <si>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</si>
  <si>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</si>
  <si>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</si>
  <si>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</si>
  <si>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</si>
  <si>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</si>
  <si>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</si>
  <si>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</si>
  <si>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</si>
  <si>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</si>
  <si>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</si>
  <si>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</si>
  <si>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</si>
  <si>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</si>
  <si>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</si>
  <si>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</si>
  <si>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</si>
  <si>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</si>
  <si>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</si>
  <si>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</si>
  <si>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</si>
  <si>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</si>
  <si>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</si>
  <si>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</si>
  <si>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</si>
  <si>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</si>
  <si>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</si>
  <si>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</si>
  <si>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</si>
  <si>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</si>
  <si>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</si>
  <si>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</si>
  <si>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</si>
  <si>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</si>
  <si>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</si>
  <si>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</si>
  <si>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</si>
  <si>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</si>
  <si>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</si>
  <si>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</si>
  <si>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</si>
  <si>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</si>
  <si>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</si>
  <si>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</si>
  <si>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</si>
  <si>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</si>
  <si>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</si>
  <si>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</si>
  <si>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</si>
  <si>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</si>
  <si>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</si>
  <si>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</si>
  <si>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</si>
  <si>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</si>
  <si>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</si>
  <si>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</si>
  <si>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</si>
  <si>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</si>
  <si>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</si>
  <si>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</si>
  <si>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</si>
  <si>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</si>
  <si>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</si>
  <si>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</si>
  <si>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</si>
  <si>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</si>
  <si>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</si>
  <si>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</si>
  <si>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</si>
  <si>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</si>
  <si>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</si>
  <si>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</si>
  <si>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</si>
  <si>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</si>
  <si>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</si>
  <si>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</si>
  <si>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</si>
  <si>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</si>
  <si>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</si>
  <si>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</si>
  <si>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</si>
  <si>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</si>
  <si>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</si>
  <si>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</si>
  <si>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</si>
  <si>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</si>
  <si>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</si>
  <si>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</si>
  <si>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</si>
  <si>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</si>
  <si>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</si>
  <si>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</si>
  <si>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</si>
  <si>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</si>
  <si>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</si>
  <si>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</si>
  <si>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</si>
  <si>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</si>
  <si>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</si>
  <si>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</si>
  <si>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</si>
  <si>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</si>
  <si>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</si>
  <si>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</si>
  <si>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</si>
  <si>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</si>
  <si>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</si>
  <si>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</si>
  <si>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</si>
  <si>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</si>
  <si>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</si>
  <si>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</si>
  <si>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</si>
  <si>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</si>
  <si>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</si>
  <si>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</si>
  <si>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</si>
  <si>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</si>
  <si>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</si>
  <si>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</si>
  <si>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</si>
  <si>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</si>
  <si>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</si>
  <si>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</si>
  <si>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</si>
  <si>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</si>
  <si>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</si>
  <si>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</si>
  <si>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</si>
  <si>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</si>
  <si>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</si>
  <si>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</si>
  <si>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</si>
  <si>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</si>
  <si>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</si>
  <si>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</si>
  <si>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</si>
  <si>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</si>
  <si>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</si>
  <si>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</si>
  <si>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</si>
  <si>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</si>
  <si>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</si>
  <si>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</si>
  <si>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</si>
  <si>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</si>
  <si>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</si>
  <si>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</si>
  <si>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</si>
  <si>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</si>
  <si>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</si>
  <si>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</si>
  <si>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</si>
  <si>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</si>
  <si>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</si>
  <si>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</si>
  <si>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</si>
  <si>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</si>
  <si>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</si>
  <si>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</si>
  <si>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</si>
  <si>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</si>
  <si>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</si>
  <si>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</si>
  <si>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</si>
  <si>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</si>
  <si>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</si>
  <si>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</si>
  <si>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</si>
  <si>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</si>
  <si>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</si>
  <si>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</si>
  <si>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</si>
  <si>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</si>
  <si>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</si>
  <si>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</si>
  <si>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</si>
  <si>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</si>
  <si>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</si>
  <si>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</si>
  <si>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</si>
  <si>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</si>
  <si>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</si>
  <si>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</si>
  <si>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</si>
  <si>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</si>
  <si>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</si>
  <si>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</si>
  <si>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</si>
  <si>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</si>
  <si>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</si>
  <si>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</si>
  <si>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</si>
  <si>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</si>
  <si>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</si>
  <si>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</si>
  <si>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</si>
  <si>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</si>
  <si>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</si>
  <si>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</si>
  <si>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</si>
  <si>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</si>
  <si>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</si>
  <si>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</si>
  <si>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</si>
  <si>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</si>
  <si>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</si>
  <si>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</si>
  <si>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</si>
  <si>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</si>
  <si>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</si>
  <si>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</si>
  <si>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</si>
  <si>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</si>
  <si>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</si>
  <si>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</si>
  <si>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</si>
  <si>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</si>
  <si>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</si>
  <si>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</si>
  <si>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</si>
  <si>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</si>
  <si>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</si>
  <si>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</si>
  <si>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</si>
  <si>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</si>
  <si>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</si>
  <si>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</si>
  <si>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</si>
  <si>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</si>
  <si>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</si>
  <si>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</si>
  <si>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</si>
  <si>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</si>
  <si>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</si>
  <si>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</si>
  <si>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</si>
  <si>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</si>
  <si>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</si>
  <si>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</si>
  <si>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</si>
  <si>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</si>
  <si>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</si>
  <si>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</si>
  <si>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</si>
  <si>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</si>
  <si>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</si>
  <si>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</si>
  <si>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</si>
  <si>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</si>
  <si>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</si>
  <si>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</si>
  <si>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</si>
  <si>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</si>
  <si>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</si>
  <si>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</si>
  <si>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</si>
  <si>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</si>
  <si>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</si>
  <si>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</si>
  <si>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</si>
  <si>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</si>
  <si>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</si>
  <si>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</si>
  <si>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</si>
  <si>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</si>
  <si>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</si>
  <si>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</si>
  <si>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</si>
  <si>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</si>
  <si>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</si>
  <si>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</si>
  <si>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</si>
  <si>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</si>
  <si>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</si>
  <si>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</si>
  <si>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</si>
  <si>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</si>
  <si>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</si>
  <si>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</si>
  <si>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</si>
  <si>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</si>
  <si>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</si>
  <si>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</si>
  <si>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</si>
  <si>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</si>
  <si>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</si>
  <si>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</si>
  <si>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</si>
  <si>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</si>
  <si>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</si>
  <si>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</si>
  <si>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</si>
  <si>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</si>
  <si>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</si>
  <si>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</si>
  <si>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</si>
  <si>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</si>
  <si>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</si>
  <si>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</si>
  <si>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</si>
  <si>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</si>
  <si>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</si>
  <si>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</si>
  <si>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</si>
  <si>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</si>
  <si>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</si>
  <si>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</si>
  <si>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</si>
  <si>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</si>
  <si>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</si>
  <si>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</si>
  <si>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</si>
  <si>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</si>
  <si>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</si>
  <si>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</si>
  <si>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</si>
  <si>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</si>
  <si>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</si>
  <si>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</si>
  <si>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</si>
  <si>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</si>
  <si>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</si>
  <si>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</si>
  <si>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</si>
  <si>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</si>
  <si>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</si>
  <si>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</si>
  <si>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</si>
  <si>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</si>
  <si>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</si>
  <si>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</si>
  <si>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</si>
  <si>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</si>
  <si>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</si>
  <si>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</si>
  <si>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</si>
  <si>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</si>
  <si>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</si>
  <si>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</si>
  <si>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</si>
  <si>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</si>
  <si>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</si>
  <si>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</si>
  <si>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</si>
  <si>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</si>
  <si>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</si>
  <si>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</si>
  <si>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</si>
  <si>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</si>
  <si>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</si>
  <si>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</si>
  <si>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</si>
  <si>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</si>
  <si>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</si>
  <si>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</si>
  <si>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</si>
  <si>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</si>
  <si>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</si>
  <si>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</si>
  <si>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</si>
  <si>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</si>
  <si>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</si>
  <si>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</si>
  <si>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</si>
  <si>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</si>
  <si>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</si>
  <si>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</si>
  <si>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</si>
  <si>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</si>
  <si>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</si>
  <si>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</si>
  <si>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</si>
  <si>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</si>
  <si>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</si>
  <si>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</si>
  <si>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</si>
  <si>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</si>
  <si>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</si>
  <si>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</si>
  <si>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</si>
  <si>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</si>
  <si>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</si>
  <si>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</si>
  <si>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</si>
  <si>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</si>
  <si>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</si>
  <si>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</si>
  <si>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</si>
  <si>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</si>
  <si>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</si>
  <si>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</si>
  <si>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</si>
  <si>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</si>
  <si>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</si>
  <si>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</si>
  <si>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</si>
  <si>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</si>
  <si>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</si>
  <si>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</si>
  <si>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</si>
  <si>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</si>
  <si>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</si>
  <si>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</si>
  <si>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</si>
  <si>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</si>
  <si>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</si>
  <si>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</si>
  <si>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</si>
  <si>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</si>
  <si>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</si>
  <si>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</si>
  <si>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</si>
  <si>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</si>
  <si>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</si>
  <si>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</si>
  <si>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</si>
  <si>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</si>
  <si>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</si>
  <si>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</si>
  <si>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</si>
  <si>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</si>
  <si>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</si>
  <si>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</si>
  <si>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</si>
  <si>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</si>
  <si>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</si>
  <si>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</si>
  <si>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</si>
  <si>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</si>
  <si>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</si>
  <si>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</si>
  <si>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</si>
  <si>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</si>
  <si>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</si>
  <si>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</si>
  <si>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</si>
  <si>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</si>
  <si>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</si>
  <si>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</si>
  <si>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</si>
  <si>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</si>
  <si>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</si>
  <si>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</si>
  <si>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</si>
  <si>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</si>
  <si>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</si>
  <si>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</si>
  <si>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</si>
  <si>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</si>
  <si>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</si>
  <si>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</si>
  <si>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</si>
  <si>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</si>
  <si>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</si>
  <si>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</si>
  <si>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</si>
  <si>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</si>
  <si>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</si>
  <si>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</si>
  <si>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</si>
  <si>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</si>
  <si>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</si>
  <si>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</si>
  <si>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</si>
  <si>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</si>
  <si>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</si>
  <si>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</si>
  <si>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</si>
  <si>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</si>
  <si>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</si>
  <si>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</si>
  <si>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</si>
  <si>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</si>
  <si>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</si>
  <si>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</si>
  <si>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</si>
  <si>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</si>
  <si>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</si>
  <si>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</si>
  <si>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</si>
  <si>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</si>
  <si>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</si>
  <si>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</si>
  <si>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</si>
  <si>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</si>
  <si>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</si>
  <si>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</si>
  <si>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</si>
  <si>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</si>
  <si>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</si>
  <si>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</si>
  <si>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</si>
  <si>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</si>
  <si>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</si>
  <si>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</si>
  <si>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</si>
  <si>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</si>
  <si>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</si>
  <si>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</si>
  <si>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</si>
  <si>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</si>
  <si>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</si>
  <si>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</si>
  <si>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</si>
  <si>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</si>
  <si>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</si>
  <si>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</si>
  <si>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</si>
  <si>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</si>
  <si>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</si>
  <si>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</si>
  <si>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</si>
  <si>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</si>
  <si>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</si>
  <si>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</si>
  <si>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</si>
  <si>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</si>
  <si>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</si>
  <si>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</si>
  <si>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</si>
  <si>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</si>
  <si>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</si>
  <si>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</si>
  <si>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</si>
  <si>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</si>
  <si>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</si>
  <si>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</si>
  <si>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</si>
  <si>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</si>
  <si>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</si>
  <si>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</si>
  <si>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</si>
  <si>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</si>
  <si>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</si>
  <si>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</si>
  <si>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</si>
  <si>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</si>
  <si>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</si>
  <si>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</si>
  <si>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</si>
  <si>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</si>
  <si>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</si>
  <si>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</si>
  <si>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</si>
  <si>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</si>
  <si>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</si>
  <si>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</si>
  <si>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</si>
  <si>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</si>
  <si>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</si>
  <si>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</si>
  <si>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</si>
  <si>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</si>
  <si>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</si>
  <si>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</si>
  <si>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</si>
  <si>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</si>
  <si>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</si>
  <si>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</si>
  <si>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</si>
  <si>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</si>
  <si>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</si>
  <si>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</si>
  <si>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</si>
  <si>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</si>
  <si>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</si>
  <si>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</si>
  <si>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</si>
  <si>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</si>
  <si>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</si>
  <si>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</si>
  <si>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</si>
  <si>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</si>
  <si>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</si>
  <si>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</si>
  <si>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</si>
  <si>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</si>
  <si>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</si>
  <si>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</si>
  <si>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</si>
  <si>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</si>
  <si>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</si>
  <si>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</si>
  <si>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</si>
  <si>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</si>
  <si>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</si>
  <si>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</si>
  <si>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</si>
  <si>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</si>
  <si>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</si>
  <si>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</si>
  <si>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</si>
  <si>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</si>
  <si>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</si>
  <si>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</si>
  <si>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</si>
  <si>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</si>
  <si>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</si>
  <si>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</si>
  <si>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</si>
  <si>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</si>
  <si>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</si>
  <si>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</si>
  <si>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</si>
  <si>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</si>
  <si>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</si>
  <si>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</si>
  <si>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</si>
  <si>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</si>
  <si>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</si>
  <si>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</si>
  <si>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</si>
  <si>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</si>
  <si>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</si>
  <si>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</si>
  <si>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</si>
  <si>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</si>
  <si>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</si>
  <si>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</si>
  <si>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</si>
  <si>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</si>
  <si>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</si>
  <si>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</si>
  <si>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</si>
  <si>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</si>
  <si>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</si>
  <si>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</si>
  <si>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</si>
  <si>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</si>
  <si>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</si>
  <si>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</si>
  <si>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</si>
  <si>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</si>
  <si>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</si>
  <si>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</si>
  <si>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</si>
  <si>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</si>
  <si>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</si>
  <si>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</si>
  <si>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</si>
  <si>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</si>
  <si>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</si>
  <si>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</si>
  <si>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</si>
  <si>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</si>
  <si>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</si>
  <si>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</si>
  <si>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</si>
  <si>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</si>
  <si>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</si>
  <si>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</si>
  <si>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</si>
  <si>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</si>
  <si>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</si>
  <si>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</si>
  <si>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</si>
  <si>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</si>
  <si>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</si>
  <si>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</si>
  <si>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</si>
  <si>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</si>
  <si>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</si>
  <si>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</si>
  <si>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</si>
  <si>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</si>
  <si>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</si>
  <si>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</si>
  <si>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</si>
  <si>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</si>
  <si>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</si>
  <si>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</si>
  <si>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</si>
  <si>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</si>
  <si>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</si>
  <si>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</si>
  <si>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</si>
  <si>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</si>
  <si>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</si>
  <si>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</si>
  <si>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</si>
  <si>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</si>
  <si>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</si>
  <si>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</si>
  <si>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</si>
  <si>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</si>
  <si>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</si>
  <si>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</si>
  <si>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</si>
  <si>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</si>
  <si>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</si>
  <si>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</si>
  <si>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</si>
  <si>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</si>
  <si>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</si>
  <si>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</si>
  <si>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</si>
  <si>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</si>
  <si>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</si>
  <si>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</si>
  <si>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</si>
  <si>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</si>
  <si>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</si>
  <si>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</si>
  <si>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</si>
  <si>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</si>
  <si>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</si>
  <si>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</si>
  <si>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</si>
  <si>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</si>
  <si>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</si>
  <si>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</si>
  <si>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</si>
  <si>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</si>
  <si>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</si>
  <si>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</si>
  <si>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</si>
  <si>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</si>
  <si>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</si>
  <si>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</si>
  <si>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</si>
  <si>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</si>
  <si>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</si>
  <si>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</si>
  <si>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</si>
  <si>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</si>
  <si>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</si>
  <si>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</si>
  <si>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</si>
  <si>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</si>
  <si>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</si>
  <si>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</si>
  <si>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</si>
  <si>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</si>
  <si>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</si>
  <si>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</si>
  <si>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</si>
  <si>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</si>
  <si>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</si>
  <si>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</si>
  <si>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</si>
  <si>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</si>
  <si>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</si>
  <si>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</si>
  <si>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</si>
  <si>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</si>
  <si>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</si>
  <si>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</si>
  <si>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</si>
  <si>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</si>
  <si>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</si>
  <si>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</si>
  <si>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</si>
  <si>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</si>
  <si>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</si>
  <si>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</si>
  <si>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</si>
  <si>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</si>
  <si>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</si>
  <si>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</si>
  <si>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</si>
  <si>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</si>
  <si>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</si>
  <si>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</si>
  <si>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</si>
  <si>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</si>
  <si>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</si>
  <si>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</si>
  <si>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</si>
  <si>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</si>
  <si>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</si>
  <si>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</si>
  <si>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</si>
  <si>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</si>
  <si>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</si>
  <si>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</si>
  <si>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</si>
  <si>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</si>
  <si>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</si>
  <si>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</si>
  <si>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</si>
  <si>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</si>
  <si>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</si>
  <si>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</si>
  <si>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</si>
  <si>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</si>
  <si>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</si>
  <si>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</si>
  <si>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</si>
  <si>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</si>
  <si>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</si>
  <si>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</si>
  <si>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</si>
  <si>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</si>
  <si>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</si>
  <si>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</si>
  <si>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</si>
  <si>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</si>
  <si>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</si>
  <si>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</si>
  <si>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</si>
  <si>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</si>
  <si>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</si>
  <si>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</si>
  <si>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</si>
  <si>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</si>
  <si>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</si>
  <si>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</si>
  <si>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</si>
  <si>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</si>
  <si>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</si>
  <si>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</si>
  <si>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</si>
  <si>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</si>
  <si>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</si>
  <si>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</si>
  <si>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</si>
  <si>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</si>
  <si>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</si>
  <si>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</si>
  <si>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</si>
  <si>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</si>
  <si>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</si>
  <si>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</si>
  <si>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</si>
  <si>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</si>
  <si>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</si>
  <si>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</si>
  <si>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</si>
  <si>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</si>
  <si>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</si>
  <si>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</si>
  <si>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</si>
  <si>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</si>
  <si>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</si>
  <si>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</si>
  <si>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</si>
  <si>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</si>
  <si>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</si>
  <si>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</si>
  <si>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</si>
  <si>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</si>
  <si>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</si>
  <si>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</si>
  <si>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</si>
  <si>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</si>
  <si>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</si>
  <si>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</si>
  <si>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</si>
  <si>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</si>
  <si>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</si>
  <si>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</si>
  <si>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</si>
  <si>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</si>
  <si>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</si>
  <si>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</si>
  <si>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</si>
  <si>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</si>
  <si>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</si>
  <si>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</si>
  <si>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</si>
  <si>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</si>
  <si>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</si>
  <si>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</si>
  <si>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</si>
  <si>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</si>
  <si>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</si>
  <si>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</si>
  <si>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</si>
  <si>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</si>
  <si>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</si>
  <si>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</si>
  <si>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</si>
  <si>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</si>
  <si>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</si>
  <si>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</si>
  <si>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</si>
  <si>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</si>
  <si>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</si>
  <si>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</si>
  <si>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</si>
  <si>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</si>
  <si>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</si>
  <si>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</si>
  <si>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</si>
  <si>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</si>
  <si>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</si>
  <si>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</si>
  <si>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</si>
  <si>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</si>
  <si>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</si>
  <si>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</si>
  <si>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</si>
  <si>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</si>
  <si>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</si>
  <si>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</si>
  <si>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</si>
  <si>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</si>
  <si>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</si>
  <si>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</si>
  <si>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</si>
  <si>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</si>
  <si>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</si>
  <si>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</si>
  <si>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</si>
  <si>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</si>
  <si>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</si>
  <si>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</si>
  <si>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</si>
  <si>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</si>
  <si>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</si>
  <si>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</si>
  <si>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</si>
  <si>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</si>
  <si>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</si>
  <si>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</si>
  <si>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</si>
  <si>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</si>
  <si>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</si>
  <si>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</si>
  <si>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</si>
  <si>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</si>
  <si>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</si>
  <si>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</si>
  <si>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</si>
  <si>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</si>
  <si>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</si>
  <si>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</si>
  <si>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</si>
  <si>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</si>
  <si>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</si>
  <si>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</si>
  <si>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</si>
  <si>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</si>
  <si>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</si>
  <si>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</si>
  <si>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</si>
  <si>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</si>
  <si>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</si>
  <si>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</si>
  <si>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</si>
  <si>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</si>
  <si>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</si>
  <si>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</si>
  <si>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</si>
  <si>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</si>
  <si>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</si>
  <si>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</si>
  <si>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</si>
  <si>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</si>
  <si>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</si>
  <si>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</si>
  <si>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</si>
  <si>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</si>
  <si>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</si>
  <si>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</si>
  <si>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</si>
  <si>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</si>
  <si>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</si>
  <si>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</si>
  <si>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</si>
  <si>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</si>
  <si>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</si>
  <si>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</si>
  <si>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</si>
  <si>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</si>
  <si>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</si>
  <si>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</si>
  <si>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</si>
  <si>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</si>
  <si>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</si>
  <si>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</si>
  <si>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</si>
  <si>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</si>
  <si>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</si>
  <si>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</si>
  <si>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</si>
  <si>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</si>
  <si>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</si>
  <si>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</si>
  <si>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</si>
  <si>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</si>
  <si>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</si>
  <si>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</si>
  <si>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</si>
  <si>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</si>
  <si>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</si>
  <si>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</si>
  <si>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</si>
  <si>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</si>
  <si>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</si>
  <si>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</si>
  <si>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</si>
  <si>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</si>
  <si>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</si>
  <si>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</si>
  <si>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</si>
  <si>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</si>
  <si>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</si>
  <si>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</si>
  <si>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</si>
  <si>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</si>
  <si>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</si>
  <si>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</si>
  <si>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</si>
  <si>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</si>
  <si>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</si>
  <si>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</si>
  <si>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</si>
  <si>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</si>
  <si>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</si>
  <si>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</si>
  <si>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</si>
  <si>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</si>
  <si>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</si>
  <si>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</si>
  <si>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</si>
  <si>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</si>
  <si>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</si>
  <si>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</si>
  <si>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</si>
  <si>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</si>
  <si>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</si>
  <si>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</si>
  <si>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</si>
  <si>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</si>
  <si>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</si>
  <si>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</si>
  <si>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</si>
  <si>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</si>
  <si>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</si>
  <si>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</si>
  <si>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</si>
  <si>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</si>
  <si>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</si>
  <si>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</si>
  <si>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</si>
  <si>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</si>
  <si>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</si>
  <si>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</si>
  <si>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</si>
  <si>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</si>
  <si>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</si>
  <si>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</si>
  <si>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</si>
  <si>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</si>
  <si>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</si>
  <si>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</si>
  <si>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</si>
  <si>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</si>
  <si>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</si>
  <si>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</si>
  <si>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</si>
  <si>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</si>
  <si>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</si>
  <si>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</si>
  <si>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</si>
  <si>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</si>
  <si>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</si>
  <si>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</si>
  <si>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</si>
  <si>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</si>
  <si>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</si>
  <si>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</si>
  <si>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</si>
  <si>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</si>
  <si>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</si>
  <si>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</si>
  <si>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</si>
  <si>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</si>
  <si>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</si>
  <si>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</si>
  <si>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</si>
  <si>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</si>
  <si>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</si>
  <si>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</si>
  <si>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</si>
  <si>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</si>
  <si>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</si>
  <si>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</si>
  <si>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</si>
  <si>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</si>
  <si>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</si>
  <si>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</si>
  <si>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</si>
  <si>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</si>
  <si>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</si>
  <si>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</si>
  <si>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</si>
  <si>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</si>
  <si>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</si>
  <si>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</si>
  <si>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</si>
  <si>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</si>
  <si>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</si>
  <si>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</si>
  <si>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</si>
  <si>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</si>
  <si>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</si>
  <si>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</si>
  <si>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</si>
  <si>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</si>
  <si>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</si>
  <si>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</si>
  <si>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</si>
  <si>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</si>
  <si>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</si>
  <si>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</si>
  <si>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</si>
  <si>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</si>
  <si>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</si>
  <si>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</si>
  <si>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</si>
  <si>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</si>
  <si>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</si>
  <si>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</si>
  <si>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</si>
  <si>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</si>
  <si>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</si>
  <si>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</si>
  <si>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</si>
  <si>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</si>
  <si>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</si>
  <si>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</si>
  <si>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</si>
  <si>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</si>
  <si>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</si>
  <si>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</si>
  <si>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</si>
  <si>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</si>
  <si>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</si>
  <si>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</si>
  <si>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</si>
  <si>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</si>
  <si>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</si>
  <si>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</si>
  <si>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</si>
  <si>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</si>
  <si>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</si>
  <si>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</si>
  <si>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</si>
  <si>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</si>
  <si>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</si>
  <si>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</si>
  <si>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</si>
  <si>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</si>
  <si>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</si>
  <si>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</si>
  <si>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</si>
  <si>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</si>
  <si>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</si>
  <si>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</si>
  <si>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</si>
  <si>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</si>
  <si>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</si>
  <si>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</si>
  <si>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</si>
  <si>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</si>
  <si>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</si>
  <si>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</si>
  <si>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</si>
  <si>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</si>
  <si>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</si>
  <si>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</si>
  <si>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</si>
  <si>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</si>
  <si>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</si>
  <si>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</si>
  <si>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</si>
  <si>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</si>
  <si>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</si>
  <si>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</si>
  <si>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</si>
  <si>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</si>
  <si>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</si>
  <si>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</si>
  <si>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</si>
  <si>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</si>
  <si>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</si>
  <si>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</si>
  <si>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</si>
  <si>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</si>
  <si>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</si>
  <si>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</si>
  <si>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</si>
  <si>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</si>
  <si>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</si>
  <si>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</si>
  <si>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</si>
  <si>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</si>
  <si>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</si>
  <si>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</si>
  <si>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</si>
  <si>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</si>
  <si>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</si>
  <si>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</si>
  <si>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</si>
  <si>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</si>
  <si>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</si>
  <si>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</si>
  <si>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</si>
  <si>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</si>
  <si>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</si>
  <si>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</si>
  <si>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</si>
  <si>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</si>
  <si>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</si>
  <si>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</si>
  <si>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</si>
  <si>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</si>
  <si>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</si>
  <si>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</si>
  <si>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</si>
  <si>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</si>
  <si>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</si>
  <si>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</si>
  <si>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</si>
  <si>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</si>
  <si>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</si>
  <si>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</si>
  <si>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</si>
  <si>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</si>
  <si>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</si>
  <si>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</si>
  <si>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</si>
  <si>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</si>
  <si>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</si>
  <si>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</si>
  <si>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</si>
  <si>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</si>
  <si>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</si>
  <si>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</si>
  <si>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</si>
  <si>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</si>
  <si>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</si>
  <si>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</si>
  <si>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</si>
  <si>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</si>
  <si>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</si>
  <si>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</si>
  <si>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</si>
  <si>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</si>
  <si>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</si>
  <si>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</si>
  <si>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</si>
  <si>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</si>
  <si>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</si>
  <si>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</si>
  <si>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</si>
  <si>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</si>
  <si>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</si>
  <si>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</si>
  <si>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</si>
  <si>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</si>
  <si>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</si>
  <si>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</si>
  <si>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</si>
  <si>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</si>
  <si>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</si>
  <si>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</si>
  <si>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</si>
  <si>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</si>
  <si>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</si>
  <si>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</si>
  <si>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</si>
  <si>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</si>
  <si>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</si>
  <si>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</si>
  <si>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</si>
  <si>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</si>
  <si>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</si>
  <si>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</si>
  <si>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</si>
  <si>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</si>
  <si>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</si>
  <si>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</si>
  <si>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</si>
  <si>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</si>
  <si>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</si>
  <si>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</si>
  <si>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</si>
  <si>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</si>
  <si>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</si>
  <si>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</si>
  <si>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</si>
  <si>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</si>
  <si>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</si>
  <si>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</si>
  <si>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</si>
  <si>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</si>
  <si>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</si>
  <si>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</si>
  <si>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</si>
  <si>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</si>
  <si>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</si>
  <si>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</si>
  <si>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</si>
  <si>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</si>
  <si>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</si>
  <si>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</si>
  <si>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</si>
  <si>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</si>
  <si>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</si>
  <si>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</si>
  <si>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</si>
  <si>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</si>
  <si>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</si>
  <si>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</si>
  <si>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</si>
  <si>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</si>
  <si>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</si>
  <si>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</si>
  <si>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</si>
  <si>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</si>
  <si>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</si>
  <si>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</si>
  <si>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</si>
  <si>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</si>
  <si>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</si>
  <si>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</si>
  <si>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</si>
  <si>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</si>
  <si>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</si>
  <si>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</si>
  <si>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</si>
  <si>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</si>
  <si>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</si>
  <si>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</si>
  <si>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</si>
  <si>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</si>
  <si>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</si>
  <si>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</si>
  <si>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</si>
  <si>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</si>
  <si>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</si>
  <si>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</si>
  <si>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</si>
  <si>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</si>
  <si>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</si>
  <si>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</si>
  <si>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</si>
  <si>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</si>
  <si>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</si>
  <si>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</si>
  <si>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</si>
  <si>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</si>
  <si>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</si>
  <si>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</si>
  <si>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</si>
  <si>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</si>
  <si>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</si>
  <si>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</si>
  <si>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</si>
  <si>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</si>
  <si>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</si>
  <si>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</si>
  <si>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</si>
  <si>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</si>
  <si>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</si>
  <si>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</si>
  <si>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</si>
  <si>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</si>
  <si>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</si>
  <si>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</si>
  <si>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</si>
  <si>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</si>
  <si>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</si>
  <si>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</si>
  <si>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</si>
  <si>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</si>
  <si>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</si>
  <si>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</si>
  <si>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</si>
  <si>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</si>
  <si>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</si>
  <si>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</si>
  <si>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</si>
  <si>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</si>
  <si>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</si>
  <si>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</si>
  <si>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</si>
  <si>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</si>
  <si>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</si>
  <si>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</si>
  <si>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</si>
  <si>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</si>
  <si>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</si>
  <si>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</si>
  <si>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</si>
  <si>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</si>
  <si>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</si>
  <si>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</si>
  <si>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</si>
  <si>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</si>
  <si>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</si>
  <si>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</si>
  <si>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</si>
  <si>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</si>
  <si>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</si>
  <si>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</si>
  <si>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</si>
  <si>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</si>
  <si>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</si>
  <si>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</si>
  <si>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</si>
  <si>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</si>
  <si>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</si>
  <si>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</si>
  <si>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</si>
  <si>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</si>
  <si>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</si>
  <si>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</si>
  <si>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</si>
  <si>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</si>
  <si>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</si>
  <si>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</si>
  <si>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</si>
  <si>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</si>
  <si>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</si>
  <si>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</si>
  <si>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</si>
  <si>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</si>
  <si>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</si>
  <si>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</si>
  <si>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</si>
  <si>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</si>
  <si>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</si>
  <si>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</si>
  <si>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</si>
  <si>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</si>
  <si>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</si>
  <si>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</si>
  <si>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</si>
  <si>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</si>
  <si>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</si>
  <si>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</si>
  <si>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</si>
  <si>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</si>
  <si>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</si>
  <si>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</si>
  <si>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</si>
  <si>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</si>
  <si>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</si>
  <si>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</si>
  <si>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</si>
  <si>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</si>
  <si>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</si>
  <si>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</si>
  <si>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</si>
  <si>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</si>
  <si>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</si>
  <si>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</si>
  <si>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</si>
  <si>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</si>
  <si>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</si>
  <si>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</si>
  <si>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</si>
  <si>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</si>
  <si>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</si>
  <si>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</si>
  <si>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</si>
  <si>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</si>
  <si>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</si>
  <si>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</si>
  <si>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</si>
  <si>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</si>
  <si>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</si>
  <si>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</si>
  <si>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</si>
  <si>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</si>
  <si>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</si>
  <si>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</si>
  <si>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</si>
  <si>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</si>
  <si>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</si>
  <si>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</si>
  <si>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</si>
  <si>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</si>
  <si>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</si>
  <si>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</si>
  <si>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</si>
  <si>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</si>
  <si>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</si>
  <si>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</si>
  <si>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</si>
  <si>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</si>
  <si>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</si>
  <si>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</si>
  <si>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</si>
  <si>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</si>
  <si>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</si>
  <si>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</si>
  <si>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</si>
  <si>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</si>
  <si>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</si>
  <si>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</si>
  <si>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</si>
  <si>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</si>
  <si>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</si>
  <si>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</si>
  <si>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</si>
  <si>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</si>
  <si>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</si>
  <si>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</si>
  <si>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</si>
  <si>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</si>
  <si>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</si>
  <si>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</si>
  <si>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</si>
  <si>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</si>
  <si>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</si>
  <si>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</si>
  <si>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</si>
  <si>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</si>
  <si>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</si>
  <si>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</si>
  <si>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</si>
  <si>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</si>
  <si>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</si>
  <si>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</si>
  <si>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</si>
  <si>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</si>
  <si>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</si>
  <si>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</si>
  <si>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</si>
  <si>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</si>
  <si>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</si>
  <si>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</si>
  <si>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</si>
  <si>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</si>
  <si>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</si>
  <si>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</si>
  <si>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</si>
  <si>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</si>
  <si>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</si>
  <si>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</si>
  <si>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</si>
  <si>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</si>
  <si>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</si>
  <si>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</si>
  <si>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</si>
  <si>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</si>
  <si>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</si>
  <si>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</si>
  <si>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</si>
  <si>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</si>
  <si>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</si>
  <si>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</si>
  <si>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</si>
  <si>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</si>
  <si>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</si>
  <si>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</si>
  <si>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</si>
  <si>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</si>
  <si>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</si>
  <si>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</si>
  <si>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</si>
  <si>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</si>
  <si>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</si>
  <si>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</si>
  <si>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</si>
  <si>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</si>
  <si>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</si>
  <si>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</si>
  <si>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</si>
  <si>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</si>
  <si>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</si>
  <si>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</si>
  <si>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</si>
  <si>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</si>
  <si>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</si>
  <si>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</si>
  <si>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</si>
  <si>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</si>
  <si>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</si>
  <si>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</si>
  <si>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</si>
  <si>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</si>
  <si>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</si>
  <si>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</si>
  <si>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</si>
  <si>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</si>
  <si>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</si>
  <si>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</si>
  <si>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</si>
  <si>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</si>
  <si>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</si>
  <si>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</si>
  <si>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</si>
  <si>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</si>
  <si>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</si>
  <si>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</si>
  <si>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</si>
  <si>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</si>
  <si>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</si>
  <si>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</si>
  <si>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</si>
  <si>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</si>
  <si>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</si>
  <si>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</si>
  <si>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</si>
  <si>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</si>
  <si>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</si>
  <si>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</si>
  <si>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</si>
  <si>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</si>
  <si>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</si>
  <si>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</si>
  <si>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</si>
  <si>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</si>
  <si>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</si>
  <si>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</si>
  <si>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</si>
  <si>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</si>
  <si>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</si>
  <si>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</si>
  <si>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</si>
  <si>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</si>
  <si>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</si>
  <si>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</si>
  <si>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</si>
  <si>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</si>
  <si>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</si>
  <si>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</si>
  <si>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</si>
  <si>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</si>
  <si>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</si>
  <si>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</si>
  <si>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</si>
  <si>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</si>
  <si>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</si>
  <si>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</si>
  <si>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</si>
  <si>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</si>
  <si>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</si>
  <si>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</si>
  <si>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</si>
  <si>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</si>
  <si>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</si>
  <si>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</si>
  <si>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</si>
  <si>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</si>
  <si>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</si>
  <si>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</si>
  <si>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</si>
  <si>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</si>
  <si>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</si>
  <si>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</si>
  <si>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</si>
  <si>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</si>
  <si>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</si>
  <si>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</si>
  <si>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</si>
  <si>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</si>
  <si>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</si>
  <si>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</si>
  <si>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</si>
  <si>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</si>
  <si>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</si>
  <si>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</si>
  <si>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</si>
  <si>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</si>
  <si>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</si>
  <si>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</si>
  <si>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</si>
  <si>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</si>
  <si>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</si>
  <si>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</si>
  <si>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</si>
  <si>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</si>
  <si>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</si>
  <si>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</si>
  <si>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</si>
  <si>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</si>
  <si>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</si>
  <si>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</si>
  <si>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</si>
  <si>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</si>
  <si>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</si>
  <si>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</si>
  <si>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</si>
  <si>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</si>
  <si>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</si>
  <si>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</si>
  <si>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</si>
  <si>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</si>
  <si>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</si>
  <si>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</si>
  <si>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</si>
  <si>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</si>
  <si>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</si>
  <si>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</si>
  <si>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</si>
  <si>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</si>
  <si>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</si>
  <si>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</si>
  <si>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</si>
  <si>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</si>
  <si>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</si>
  <si>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</si>
  <si>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</si>
  <si>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</si>
  <si>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</si>
  <si>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</si>
  <si>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</si>
  <si>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</si>
  <si>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</si>
  <si>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</si>
  <si>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</si>
  <si>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</si>
  <si>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</si>
  <si>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</si>
  <si>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</si>
  <si>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</si>
  <si>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</si>
  <si>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</si>
  <si>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</si>
  <si>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</si>
  <si>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</si>
  <si>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</si>
  <si>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</si>
  <si>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</si>
  <si>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</si>
  <si>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</si>
  <si>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</si>
  <si>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</si>
  <si>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</si>
  <si>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</si>
  <si>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</si>
  <si>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</si>
  <si>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</si>
  <si>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</si>
  <si>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</si>
  <si>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</si>
  <si>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</si>
  <si>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</si>
  <si>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</si>
  <si>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</si>
  <si>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</si>
  <si>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</si>
  <si>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</si>
  <si>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</si>
  <si>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</si>
  <si>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</si>
  <si>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</si>
  <si>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</si>
  <si>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</si>
  <si>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</si>
  <si>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</si>
  <si>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</si>
  <si>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</si>
  <si>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</si>
  <si>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</si>
  <si>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</si>
  <si>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</si>
  <si>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</si>
  <si>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</si>
  <si>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</si>
  <si>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</si>
  <si>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</si>
  <si>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</si>
  <si>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</si>
  <si>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</si>
  <si>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</si>
  <si>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</si>
  <si>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</si>
  <si>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</si>
  <si>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</si>
  <si>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</si>
  <si>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</si>
  <si>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</si>
  <si>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</si>
  <si>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</si>
  <si>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</si>
  <si>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</si>
  <si>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</si>
  <si>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</si>
  <si>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</si>
  <si>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</si>
  <si>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</si>
  <si>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</si>
  <si>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</si>
  <si>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</si>
  <si>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</si>
  <si>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</si>
  <si>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</si>
  <si>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</si>
  <si>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</si>
  <si>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</si>
  <si>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</si>
  <si>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</si>
  <si>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</si>
  <si>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</si>
  <si>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</si>
  <si>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</si>
  <si>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</si>
  <si>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</si>
  <si>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</si>
  <si>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</si>
  <si>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</si>
  <si>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</si>
  <si>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</si>
  <si>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</si>
  <si>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</si>
  <si>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</si>
  <si>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</si>
  <si>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</si>
  <si>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</si>
  <si>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</si>
  <si>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</si>
  <si>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</si>
  <si>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</si>
  <si>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</si>
  <si>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</si>
  <si>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</si>
  <si>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</si>
  <si>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</si>
  <si>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</si>
  <si>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</si>
  <si>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</si>
  <si>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</si>
  <si>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</si>
  <si>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</si>
  <si>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</si>
  <si>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</si>
  <si>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</si>
  <si>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</si>
  <si>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</si>
  <si>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</si>
  <si>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</si>
  <si>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</si>
  <si>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</si>
  <si>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</si>
  <si>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</si>
  <si>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</si>
  <si>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</si>
  <si>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</si>
  <si>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</si>
  <si>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</si>
  <si>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</si>
  <si>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</si>
  <si>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</si>
  <si>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</si>
  <si>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</si>
  <si>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</si>
  <si>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</si>
  <si>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</si>
  <si>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</si>
  <si>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</si>
  <si>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</si>
  <si>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</si>
  <si>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</si>
  <si>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</si>
  <si>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</si>
  <si>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</si>
  <si>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</si>
  <si>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</si>
  <si>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</si>
  <si>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</si>
  <si>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</si>
  <si>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</si>
  <si>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</si>
  <si>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</si>
  <si>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</si>
  <si>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</si>
  <si>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</si>
  <si>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</si>
  <si>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</si>
  <si>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</si>
  <si>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</si>
  <si>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</si>
  <si>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</si>
  <si>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</si>
  <si>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</si>
  <si>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</si>
  <si>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</si>
  <si>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</si>
  <si>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</si>
  <si>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</si>
  <si>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</si>
  <si>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</si>
  <si>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</si>
  <si>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</si>
  <si>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</si>
  <si>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</si>
  <si>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</si>
  <si>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</si>
  <si>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</si>
  <si>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</si>
  <si>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</si>
  <si>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</si>
  <si>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</si>
  <si>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</si>
  <si>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</si>
  <si>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</si>
  <si>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</si>
  <si>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</si>
  <si>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</si>
  <si>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</si>
  <si>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</si>
  <si>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</si>
  <si>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</si>
  <si>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</si>
  <si>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</si>
  <si>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</si>
  <si>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</si>
  <si>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</si>
  <si>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</si>
  <si>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</si>
  <si>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</si>
  <si>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</si>
  <si>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</si>
  <si>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</si>
  <si>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</si>
  <si>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</si>
  <si>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</si>
  <si>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</si>
  <si>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</si>
  <si>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</si>
  <si>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</si>
  <si>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</si>
  <si>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</si>
  <si>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</si>
  <si>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</si>
  <si>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</si>
  <si>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</si>
  <si>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</si>
  <si>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</si>
  <si>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</si>
  <si>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</si>
  <si>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</si>
  <si>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</si>
  <si>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</si>
  <si>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</si>
  <si>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</si>
  <si>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</si>
  <si>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</si>
  <si>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</si>
  <si>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</si>
  <si>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</si>
  <si>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</si>
  <si>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</si>
  <si>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</si>
  <si>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</si>
  <si>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</si>
  <si>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</si>
  <si>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</si>
  <si>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</si>
  <si>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</si>
  <si>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</si>
  <si>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</si>
  <si>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</si>
  <si>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</si>
  <si>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</si>
  <si>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</si>
  <si>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</si>
  <si>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</si>
  <si>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</si>
  <si>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</si>
  <si>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</si>
  <si>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</si>
  <si>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</si>
  <si>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</si>
  <si>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</si>
  <si>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</si>
  <si>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</si>
  <si>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</si>
  <si>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</si>
  <si>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</si>
  <si>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</si>
  <si>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</si>
  <si>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</si>
  <si>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</si>
  <si>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</si>
  <si>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</si>
  <si>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</si>
  <si>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</si>
  <si>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</si>
  <si>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</si>
  <si>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</si>
  <si>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</si>
  <si>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</si>
  <si>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</si>
  <si>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</si>
  <si>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</si>
  <si>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</si>
  <si>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</si>
  <si>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</si>
  <si>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</si>
  <si>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</si>
  <si>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</si>
  <si>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</si>
  <si>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</si>
  <si>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</si>
  <si>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</si>
  <si>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</si>
  <si>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</si>
  <si>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</si>
  <si>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</si>
  <si>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</si>
  <si>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</si>
  <si>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</si>
  <si>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</si>
  <si>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</si>
  <si>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</si>
  <si>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</si>
  <si>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</si>
  <si>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</si>
  <si>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</si>
  <si>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</si>
  <si>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</si>
  <si>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</si>
  <si>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</si>
  <si>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</si>
  <si>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</si>
  <si>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</si>
  <si>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</si>
  <si>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</si>
  <si>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</si>
  <si>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</si>
  <si>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</si>
  <si>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</si>
  <si>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</si>
  <si>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</si>
  <si>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</si>
  <si>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</si>
  <si>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</si>
  <si>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</si>
  <si>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</si>
  <si>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</si>
  <si>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</si>
  <si>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</si>
  <si>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</si>
  <si>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</si>
  <si>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</si>
  <si>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</si>
  <si>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</si>
  <si>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</si>
  <si>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</si>
  <si>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</si>
  <si>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</si>
  <si>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</si>
  <si>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</si>
  <si>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</si>
  <si>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</si>
  <si>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</si>
  <si>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</si>
  <si>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</si>
  <si>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</si>
  <si>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</si>
  <si>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</si>
  <si>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</si>
  <si>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</si>
  <si>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</si>
  <si>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</si>
  <si>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</si>
  <si>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</si>
  <si>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</si>
  <si>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</si>
  <si>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</si>
  <si>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</si>
  <si>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</si>
  <si>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</si>
  <si>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</si>
  <si>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</si>
  <si>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</si>
  <si>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</si>
  <si>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</si>
  <si>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</si>
  <si>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</si>
  <si>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</si>
  <si>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</si>
  <si>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</si>
  <si>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</si>
  <si>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</si>
  <si>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</si>
  <si>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</si>
  <si>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</si>
  <si>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</si>
  <si>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</si>
  <si>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</si>
  <si>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</si>
  <si>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</si>
  <si>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</si>
  <si>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</si>
  <si>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</si>
  <si>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</si>
  <si>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</si>
  <si>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</si>
  <si>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</si>
  <si>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</si>
  <si>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</si>
  <si>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</si>
  <si>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</si>
  <si>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</si>
  <si>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</si>
  <si>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</si>
  <si>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</si>
  <si>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</si>
  <si>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</si>
  <si>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</si>
  <si>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</si>
  <si>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</si>
  <si>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</si>
  <si>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</si>
  <si>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</si>
  <si>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</si>
  <si>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</si>
  <si>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</si>
  <si>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</si>
  <si>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</si>
  <si>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</si>
  <si>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</si>
  <si>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</si>
  <si>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</si>
  <si>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</si>
  <si>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</si>
  <si>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</si>
  <si>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</si>
  <si>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</si>
  <si>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</si>
  <si>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</si>
  <si>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</si>
  <si>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</si>
  <si>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</si>
  <si>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</si>
  <si>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</si>
  <si>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</si>
  <si>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</si>
  <si>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</si>
  <si>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</si>
  <si>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</si>
  <si>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</si>
  <si>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</si>
  <si>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</si>
  <si>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</si>
  <si>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</si>
  <si>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</si>
  <si>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</si>
  <si>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</si>
  <si>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</si>
  <si>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</si>
  <si>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</si>
  <si>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</si>
  <si>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</si>
  <si>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</si>
  <si>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</si>
  <si>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</si>
  <si>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</si>
  <si>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</si>
  <si>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</si>
  <si>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</si>
  <si>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</si>
  <si>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</si>
  <si>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</si>
  <si>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</si>
  <si>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</si>
  <si>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</si>
  <si>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</si>
  <si>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</si>
  <si>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</si>
  <si>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</si>
  <si>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</si>
  <si>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</si>
  <si>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</si>
  <si>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</si>
  <si>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</si>
  <si>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</si>
  <si>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</si>
  <si>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</si>
  <si>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</si>
  <si>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</si>
  <si>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</si>
  <si>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</si>
  <si>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</si>
  <si>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</si>
  <si>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</si>
  <si>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</si>
  <si>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</si>
  <si>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</si>
  <si>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</si>
  <si>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</si>
  <si>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</si>
  <si>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</si>
  <si>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</si>
  <si>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</si>
  <si>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</si>
  <si>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</si>
  <si>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</si>
  <si>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</si>
  <si>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</si>
  <si>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</si>
  <si>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</si>
  <si>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</si>
  <si>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</si>
  <si>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</si>
  <si>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</si>
  <si>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</si>
  <si>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</si>
  <si>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</si>
  <si>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</si>
  <si>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</si>
  <si>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</si>
  <si>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</si>
  <si>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</si>
  <si>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</si>
  <si>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</si>
  <si>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</si>
  <si>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</si>
  <si>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</si>
  <si>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</si>
  <si>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</si>
  <si>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</si>
  <si>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</si>
  <si>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</si>
  <si>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</si>
  <si>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</si>
  <si>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</si>
  <si>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</si>
  <si>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</si>
  <si>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</si>
  <si>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</si>
  <si>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</si>
  <si>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</si>
  <si>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</si>
  <si>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</si>
  <si>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</si>
  <si>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</si>
  <si>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</si>
  <si>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</si>
  <si>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</si>
  <si>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</si>
  <si>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</si>
  <si>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</si>
  <si>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</si>
  <si>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</si>
  <si>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</si>
  <si>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</si>
  <si>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</si>
  <si>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</si>
  <si>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</si>
  <si>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</si>
  <si>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</si>
  <si>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</si>
  <si>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</si>
  <si>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</si>
  <si>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</si>
  <si>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</si>
  <si>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</si>
  <si>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</si>
  <si>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</si>
  <si>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</si>
  <si>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</si>
  <si>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</si>
  <si>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</si>
  <si>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</si>
  <si>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</si>
  <si>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</si>
  <si>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</si>
  <si>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</si>
  <si>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</si>
  <si>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</si>
  <si>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</si>
  <si>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</si>
  <si>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</si>
  <si>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</si>
  <si>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</si>
  <si>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</si>
  <si>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</si>
  <si>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</si>
  <si>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</si>
  <si>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</si>
  <si>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</si>
  <si>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</si>
  <si>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</si>
  <si>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</si>
  <si>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</si>
  <si>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</si>
  <si>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</si>
  <si>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</si>
  <si>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</si>
  <si>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</si>
  <si>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</si>
  <si>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</si>
  <si>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</si>
  <si>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</si>
  <si>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</si>
  <si>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</si>
  <si>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</si>
  <si>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</si>
  <si>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</si>
  <si>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</si>
  <si>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</si>
  <si>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</si>
  <si>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</si>
  <si>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</si>
  <si>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</si>
  <si>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</si>
  <si>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</si>
  <si>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</si>
  <si>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</si>
  <si>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</si>
  <si>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</si>
  <si>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</si>
  <si>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</si>
  <si>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</si>
  <si>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</si>
  <si>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</si>
  <si>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</si>
  <si>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</si>
  <si>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</si>
  <si>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</si>
  <si>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</si>
  <si>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</si>
  <si>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</si>
  <si>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</si>
  <si>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</si>
  <si>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</si>
  <si>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</si>
  <si>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</si>
  <si>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</si>
  <si>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</si>
  <si>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</si>
  <si>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</si>
  <si>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</si>
  <si>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</si>
  <si>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</si>
  <si>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</si>
  <si>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</si>
  <si>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</si>
  <si>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</si>
  <si>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</si>
  <si>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</si>
  <si>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</si>
  <si>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</si>
  <si>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</si>
  <si>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</si>
  <si>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</si>
  <si>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</si>
  <si>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</si>
  <si>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</si>
  <si>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</si>
  <si>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</si>
  <si>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</si>
  <si>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</si>
  <si>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</si>
  <si>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</si>
  <si>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</si>
  <si>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</si>
  <si>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</si>
  <si>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</si>
  <si>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</si>
  <si>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</si>
  <si>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</si>
  <si>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</si>
  <si>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</si>
  <si>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</si>
  <si>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</si>
  <si>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</si>
  <si>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</si>
  <si>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</si>
  <si>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</si>
  <si>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</si>
  <si>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</si>
  <si>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</si>
  <si>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</si>
  <si>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</si>
  <si>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</si>
  <si>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</si>
  <si>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</si>
  <si>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</si>
  <si>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</si>
  <si>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</si>
  <si>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</si>
  <si>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</si>
  <si>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</si>
  <si>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</si>
  <si>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</si>
  <si>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</si>
  <si>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</si>
  <si>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</si>
  <si>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</si>
  <si>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</si>
  <si>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</si>
  <si>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</si>
  <si>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</si>
  <si>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</si>
  <si>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</si>
  <si>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</si>
  <si>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</si>
  <si>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</si>
  <si>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</si>
  <si>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</si>
  <si>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</si>
  <si>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</si>
  <si>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</si>
  <si>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</si>
  <si>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</si>
  <si>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</si>
  <si>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</si>
  <si>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</si>
  <si>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</si>
  <si>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</si>
  <si>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</si>
  <si>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</si>
  <si>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</si>
  <si>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</si>
  <si>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</si>
  <si>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</si>
  <si>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</si>
  <si>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</si>
  <si>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</si>
  <si>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</si>
  <si>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</si>
  <si>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</si>
  <si>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</si>
  <si>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</si>
  <si>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</si>
  <si>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</si>
  <si>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</si>
  <si>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</si>
  <si>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</si>
  <si>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</si>
  <si>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</si>
  <si>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</si>
  <si>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</si>
  <si>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</si>
  <si>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</si>
  <si>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</si>
  <si>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</si>
  <si>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</si>
  <si>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</si>
  <si>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</si>
  <si>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</si>
  <si>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</si>
  <si>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</si>
  <si>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</si>
  <si>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</si>
  <si>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</si>
  <si>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</si>
  <si>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</si>
  <si>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</si>
  <si>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</si>
  <si>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</si>
  <si>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</si>
  <si>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</si>
  <si>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</si>
  <si>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</si>
  <si>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</si>
  <si>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</si>
  <si>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</si>
  <si>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</si>
  <si>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</si>
  <si>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</si>
  <si>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</si>
  <si>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</si>
  <si>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</si>
  <si>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</si>
  <si>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</si>
  <si>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</si>
  <si>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</si>
  <si>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</si>
  <si>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</si>
  <si>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</si>
  <si>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</si>
  <si>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</si>
  <si>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</si>
  <si>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</si>
  <si>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</si>
  <si>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</si>
  <si>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</si>
  <si>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</si>
  <si>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</si>
  <si>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</si>
  <si>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</si>
  <si>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</si>
  <si>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</si>
  <si>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</si>
  <si>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</si>
  <si>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</si>
  <si>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</si>
  <si>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</si>
  <si>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</si>
  <si>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</si>
  <si>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</si>
  <si>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</si>
  <si>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</si>
  <si>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</si>
  <si>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</si>
  <si>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</si>
  <si>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</si>
  <si>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</si>
  <si>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</si>
  <si>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</si>
  <si>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</si>
  <si>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</si>
  <si>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</si>
  <si>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</si>
  <si>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</si>
  <si>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</si>
  <si>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</si>
  <si>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</si>
  <si>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</si>
  <si>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</si>
  <si>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</si>
  <si>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</si>
  <si>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</si>
  <si>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</si>
  <si>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</si>
  <si>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</si>
  <si>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</si>
  <si>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</si>
  <si>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</si>
  <si>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</si>
  <si>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</si>
  <si>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</si>
  <si>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</si>
  <si>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</si>
  <si>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</si>
  <si>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</si>
  <si>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</si>
  <si>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</si>
  <si>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</si>
  <si>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</si>
  <si>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</si>
  <si>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</si>
  <si>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</si>
  <si>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</si>
  <si>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</si>
  <si>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</si>
  <si>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</si>
  <si>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</si>
  <si>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</si>
  <si>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</si>
  <si>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</si>
  <si>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</si>
  <si>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</si>
  <si>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</si>
  <si>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</si>
  <si>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</si>
  <si>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</si>
  <si>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</si>
  <si>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</si>
  <si>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</si>
  <si>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</si>
  <si>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</si>
  <si>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</si>
  <si>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</si>
  <si>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</si>
  <si>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</si>
  <si>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</si>
  <si>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</si>
  <si>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</si>
  <si>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</si>
  <si>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</si>
  <si>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</si>
  <si>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</si>
  <si>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</si>
  <si>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</si>
  <si>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</si>
  <si>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</si>
  <si>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</si>
  <si>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</si>
  <si>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</si>
  <si>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</si>
  <si>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</si>
  <si>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</si>
  <si>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</si>
  <si>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</si>
  <si>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</si>
  <si>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</si>
  <si>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</si>
  <si>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</si>
  <si>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</si>
  <si>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</si>
  <si>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</si>
  <si>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</si>
  <si>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</si>
  <si>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</si>
  <si>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</si>
  <si>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</si>
  <si>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</si>
  <si>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</si>
  <si>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</si>
  <si>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</si>
  <si>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</si>
  <si>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</si>
  <si>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</si>
  <si>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</si>
  <si>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</si>
  <si>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</si>
  <si>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</si>
  <si>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</si>
  <si>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</si>
  <si>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</si>
  <si>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</si>
  <si>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</si>
  <si>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</si>
  <si>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</si>
  <si>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</si>
  <si>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</si>
  <si>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</si>
  <si>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</si>
  <si>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</si>
  <si>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</si>
  <si>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</si>
  <si>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</si>
  <si>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</si>
  <si>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</si>
  <si>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</si>
  <si>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</si>
  <si>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</si>
  <si>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</si>
  <si>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</si>
  <si>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</si>
  <si>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</si>
  <si>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</si>
  <si>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</si>
  <si>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</si>
  <si>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</si>
  <si>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</si>
  <si>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</si>
  <si>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</si>
  <si>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</si>
  <si>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</si>
  <si>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</si>
  <si>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</si>
  <si>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</si>
  <si>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</si>
  <si>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</si>
  <si>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</si>
  <si>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</si>
  <si>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</si>
  <si>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</si>
  <si>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</si>
  <si>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</si>
  <si>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</si>
  <si>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</si>
  <si>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</si>
  <si>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</si>
  <si>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</si>
  <si>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</si>
  <si>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</si>
  <si>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</si>
  <si>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</si>
  <si>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</si>
  <si>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</si>
  <si>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</si>
  <si>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</si>
  <si>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</si>
  <si>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</si>
  <si>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</si>
  <si>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</si>
  <si>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</si>
  <si>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</si>
  <si>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</si>
  <si>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</si>
  <si>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</si>
  <si>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</si>
  <si>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</si>
  <si>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</si>
  <si>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</si>
  <si>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</si>
  <si>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</si>
  <si>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</si>
  <si>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</si>
  <si>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</si>
  <si>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</si>
  <si>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</si>
  <si>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</si>
  <si>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</si>
  <si>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</si>
  <si>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</si>
  <si>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</si>
  <si>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</si>
  <si>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</si>
  <si>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</si>
  <si>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</si>
  <si>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</si>
  <si>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</si>
  <si>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</si>
  <si>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</si>
  <si>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</si>
  <si>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</si>
  <si>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</si>
  <si>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</si>
  <si>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</si>
  <si>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</si>
  <si>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</si>
  <si>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</si>
  <si>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</si>
  <si>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</si>
  <si>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</si>
  <si>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</si>
  <si>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</si>
  <si>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</si>
  <si>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</si>
  <si>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</si>
  <si>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</si>
  <si>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</si>
  <si>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</si>
  <si>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</si>
  <si>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</si>
  <si>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</si>
  <si>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</si>
  <si>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</si>
  <si>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</si>
  <si>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</si>
  <si>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</si>
  <si>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</si>
  <si>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</si>
  <si>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</si>
  <si>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</si>
  <si>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</si>
  <si>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</si>
  <si>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</si>
  <si>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</si>
  <si>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</si>
  <si>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</si>
  <si>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</si>
  <si>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</si>
  <si>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</si>
  <si>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</si>
  <si>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</si>
  <si>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</si>
  <si>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</si>
  <si>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</si>
  <si>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</si>
  <si>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</si>
  <si>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</si>
  <si>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</si>
  <si>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</si>
  <si>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</si>
  <si>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</si>
  <si>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</si>
  <si>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</si>
  <si>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</si>
  <si>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</si>
  <si>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</si>
  <si>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</si>
  <si>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</si>
  <si>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</si>
  <si>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</si>
  <si>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</si>
  <si>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</si>
  <si>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</si>
  <si>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</si>
  <si>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</si>
  <si>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</si>
  <si>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</si>
  <si>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</si>
  <si>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</si>
  <si>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</si>
  <si>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</si>
  <si>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</si>
  <si>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</si>
  <si>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</si>
  <si>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</si>
  <si>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</si>
  <si>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</si>
  <si>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</si>
  <si>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</si>
  <si>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</si>
  <si>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</si>
  <si>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</si>
  <si>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</si>
  <si>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</si>
  <si>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</si>
  <si>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</si>
  <si>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</si>
  <si>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</si>
  <si>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</si>
  <si>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</si>
  <si>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</si>
  <si>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</si>
  <si>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</si>
  <si>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</si>
  <si>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</si>
  <si>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</si>
  <si>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</si>
  <si>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</si>
  <si>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</si>
  <si>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</si>
  <si>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</si>
  <si>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</si>
  <si>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</si>
  <si>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</si>
  <si>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</si>
  <si>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</si>
  <si>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</si>
  <si>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</si>
  <si>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</si>
  <si>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</si>
  <si>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</si>
  <si>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</si>
  <si>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</si>
  <si>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</si>
  <si>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</si>
  <si>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</si>
  <si>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</si>
  <si>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</si>
  <si>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</si>
  <si>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</si>
  <si>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</si>
  <si>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</si>
  <si>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</si>
  <si>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</si>
  <si>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</si>
  <si>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</si>
  <si>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</si>
  <si>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</si>
  <si>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</si>
  <si>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</si>
  <si>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</si>
  <si>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</si>
  <si>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</si>
  <si>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</si>
  <si>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</si>
  <si>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</si>
  <si>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</si>
  <si>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</si>
  <si>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</si>
  <si>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</si>
  <si>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</si>
  <si>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</si>
  <si>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</si>
  <si>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</si>
  <si>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</si>
  <si>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</si>
  <si>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</si>
  <si>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</si>
  <si>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</si>
  <si>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</si>
  <si>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</si>
  <si>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</si>
  <si>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</si>
  <si>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</si>
  <si>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</si>
  <si>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</si>
  <si>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</si>
  <si>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</si>
  <si>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</si>
  <si>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</si>
  <si>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</si>
  <si>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</si>
  <si>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</si>
  <si>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</si>
  <si>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</si>
  <si>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</si>
  <si>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</si>
  <si>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</si>
  <si>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</si>
  <si>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</si>
  <si>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</si>
  <si>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</si>
  <si>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</si>
  <si>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</si>
  <si>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</si>
  <si>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</si>
  <si>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</si>
  <si>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</si>
  <si>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</si>
  <si>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</si>
  <si>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</si>
  <si>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</si>
  <si>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</si>
  <si>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</si>
  <si>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</si>
  <si>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</si>
  <si>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</si>
  <si>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</si>
  <si>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</si>
  <si>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</si>
  <si>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</si>
  <si>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</si>
  <si>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</si>
  <si>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</si>
  <si>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</si>
  <si>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</si>
  <si>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</si>
  <si>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</si>
  <si>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</si>
  <si>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</si>
  <si>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</si>
  <si>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</si>
  <si>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</si>
  <si>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</si>
  <si>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</si>
  <si>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</si>
  <si>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</si>
  <si>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</si>
  <si>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</si>
  <si>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</si>
  <si>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</si>
  <si>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</si>
  <si>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</si>
  <si>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</si>
  <si>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</si>
  <si>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</si>
  <si>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</si>
  <si>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</si>
  <si>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</si>
  <si>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</si>
  <si>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</si>
  <si>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</si>
  <si>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</si>
  <si>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</si>
  <si>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</si>
  <si>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</si>
  <si>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</si>
  <si>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</si>
  <si>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</si>
  <si>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</si>
  <si>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</si>
  <si>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</si>
  <si>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</si>
  <si>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</si>
  <si>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</si>
  <si>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</si>
  <si>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</si>
  <si>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</si>
  <si>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</si>
  <si>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</si>
  <si>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</si>
  <si>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</si>
  <si>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</si>
  <si>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</si>
  <si>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</si>
  <si>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</si>
  <si>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</si>
  <si>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</si>
  <si>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</si>
  <si>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</si>
  <si>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</si>
  <si>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</si>
  <si>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</si>
  <si>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</si>
  <si>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</si>
  <si>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</si>
  <si>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</si>
  <si>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</si>
  <si>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</si>
  <si>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</si>
  <si>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</si>
  <si>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</si>
  <si>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</si>
  <si>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</si>
  <si>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</si>
  <si>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</si>
  <si>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</si>
  <si>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</si>
  <si>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</si>
  <si>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</si>
  <si>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</si>
  <si>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</si>
  <si>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</si>
  <si>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</si>
  <si>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</si>
  <si>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</si>
  <si>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</si>
  <si>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</si>
  <si>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</si>
  <si>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</si>
  <si>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</si>
  <si>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</si>
  <si>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</si>
  <si>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</si>
  <si>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</si>
  <si>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</si>
  <si>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</si>
  <si>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</si>
  <si>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</si>
  <si>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</si>
  <si>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</si>
  <si>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</si>
  <si>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</si>
  <si>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</si>
  <si>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</si>
  <si>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</si>
  <si>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</si>
  <si>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</si>
  <si>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</si>
  <si>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</si>
  <si>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</si>
  <si>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</si>
  <si>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</si>
  <si>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</si>
  <si>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</si>
  <si>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</si>
  <si>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</si>
  <si>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</si>
  <si>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</si>
  <si>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</si>
  <si>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</si>
  <si>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</si>
  <si>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</si>
  <si>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</si>
  <si>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</si>
  <si>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</si>
  <si>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</si>
  <si>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</si>
  <si>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</si>
  <si>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</si>
  <si>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</si>
  <si>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</si>
  <si>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</si>
  <si>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</si>
  <si>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</si>
  <si>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</si>
  <si>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</si>
  <si>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</si>
  <si>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</si>
  <si>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</si>
  <si>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</si>
  <si>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</si>
  <si>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</si>
  <si>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</si>
  <si>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</si>
  <si>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</si>
  <si>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</si>
  <si>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</si>
  <si>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</si>
  <si>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</si>
  <si>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</si>
  <si>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</si>
  <si>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</si>
  <si>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</si>
  <si>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</si>
  <si>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</si>
  <si>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</si>
  <si>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</si>
  <si>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</si>
  <si>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</si>
  <si>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</si>
  <si>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</si>
  <si>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</si>
  <si>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</si>
  <si>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</si>
  <si>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</si>
  <si>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</si>
  <si>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</si>
  <si>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</si>
  <si>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</si>
  <si>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</si>
  <si>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</si>
  <si>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</si>
  <si>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</si>
  <si>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</si>
  <si>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</si>
  <si>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</si>
  <si>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</si>
  <si>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</si>
  <si>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</si>
  <si>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</si>
  <si>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</si>
  <si>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</si>
  <si>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</si>
  <si>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</si>
  <si>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</si>
  <si>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</si>
  <si>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</si>
  <si>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</si>
  <si>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</si>
  <si>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</si>
  <si>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</si>
  <si>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</si>
  <si>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</si>
  <si>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</si>
  <si>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</si>
  <si>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</si>
  <si>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</si>
  <si>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</si>
  <si>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</si>
  <si>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</si>
  <si>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</si>
  <si>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</si>
  <si>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</si>
  <si>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</si>
  <si>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</si>
  <si>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</si>
  <si>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</si>
  <si>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</si>
  <si>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</si>
  <si>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</si>
  <si>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</si>
  <si>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</si>
  <si>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</si>
  <si>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</si>
  <si>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</si>
  <si>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</si>
  <si>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</si>
  <si>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</si>
  <si>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</si>
  <si>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</si>
  <si>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</si>
  <si>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</si>
  <si>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</si>
  <si>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</si>
  <si>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</si>
  <si>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</si>
  <si>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</si>
  <si>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</si>
  <si>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</si>
  <si>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</si>
  <si>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</si>
  <si>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</si>
  <si>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</si>
  <si>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</si>
  <si>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</si>
  <si>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</si>
  <si>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</si>
  <si>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</si>
  <si>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</si>
  <si>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</si>
  <si>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</si>
  <si>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</si>
  <si>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</si>
  <si>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</si>
  <si>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</si>
  <si>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</si>
  <si>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</si>
  <si>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</si>
  <si>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</si>
  <si>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</si>
  <si>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</si>
  <si>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</si>
  <si>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</si>
  <si>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</si>
  <si>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</si>
  <si>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</si>
  <si>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</si>
  <si>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</si>
  <si>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</si>
  <si>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</si>
  <si>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</si>
  <si>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</si>
  <si>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</si>
  <si>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</si>
  <si>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</si>
  <si>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</si>
  <si>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</si>
  <si>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</si>
  <si>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</si>
  <si>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</si>
  <si>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</si>
  <si>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</si>
  <si>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</si>
  <si>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</si>
  <si>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</si>
  <si>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</si>
  <si>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</si>
  <si>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</si>
  <si>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</si>
  <si>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</si>
  <si>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</si>
  <si>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</si>
  <si>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</si>
  <si>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</si>
  <si>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</si>
  <si>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</si>
  <si>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</si>
  <si>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</si>
  <si>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</si>
  <si>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</si>
  <si>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</si>
  <si>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</si>
  <si>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</si>
  <si>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</si>
  <si>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</si>
  <si>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</si>
  <si>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</si>
  <si>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</si>
  <si>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</si>
  <si>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</si>
  <si>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</si>
  <si>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</si>
  <si>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</si>
  <si>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</si>
  <si>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</si>
  <si>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</si>
  <si>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</si>
  <si>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</si>
  <si>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</si>
  <si>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</si>
  <si>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</si>
  <si>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</si>
  <si>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</si>
  <si>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</si>
  <si>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</si>
  <si>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</si>
  <si>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</si>
  <si>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</si>
  <si>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</si>
  <si>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</si>
  <si>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</si>
  <si>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</si>
  <si>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</si>
  <si>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</si>
  <si>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</si>
  <si>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</si>
  <si>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</si>
  <si>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</si>
  <si>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</si>
  <si>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</si>
  <si>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</si>
  <si>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</si>
  <si>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</si>
  <si>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</si>
  <si>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</si>
  <si>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</si>
  <si>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</si>
  <si>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</si>
  <si>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</si>
  <si>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</si>
  <si>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</si>
  <si>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</si>
  <si>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</si>
  <si>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</si>
  <si>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</si>
  <si>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</si>
  <si>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</si>
  <si>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</si>
  <si>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</si>
  <si>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</si>
  <si>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</si>
  <si>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</si>
  <si>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</si>
  <si>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</si>
  <si>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</si>
  <si>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</si>
  <si>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</si>
  <si>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</si>
  <si>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</si>
  <si>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</si>
  <si>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</si>
  <si>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</si>
  <si>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</si>
  <si>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</si>
  <si>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</si>
  <si>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</si>
  <si>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</si>
  <si>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</si>
  <si>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</si>
  <si>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</si>
  <si>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</si>
  <si>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</si>
  <si>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</si>
  <si>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</si>
  <si>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</si>
  <si>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</si>
  <si>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</si>
  <si>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</si>
  <si>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</si>
  <si>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</si>
  <si>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</si>
  <si>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</si>
  <si>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</si>
  <si>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</si>
  <si>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</si>
  <si>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</si>
  <si>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</si>
  <si>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</si>
  <si>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</si>
  <si>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</si>
  <si>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</si>
  <si>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</si>
  <si>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</si>
  <si>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</si>
  <si>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</si>
  <si>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</si>
  <si>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</si>
  <si>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</si>
  <si>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</si>
  <si>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</si>
  <si>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</si>
  <si>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</si>
  <si>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</si>
  <si>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</si>
  <si>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</si>
  <si>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</si>
  <si>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</si>
  <si>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</si>
  <si>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</si>
  <si>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</si>
  <si>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</si>
  <si>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</si>
  <si>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</si>
  <si>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</si>
  <si>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</si>
  <si>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</si>
  <si>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</si>
  <si>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</si>
  <si>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</si>
  <si>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</si>
  <si>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</si>
  <si>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</si>
  <si>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</si>
  <si>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</si>
  <si>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</si>
  <si>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</si>
  <si>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</si>
  <si>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</si>
  <si>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</si>
  <si>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</si>
  <si>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</si>
  <si>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</si>
  <si>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</si>
  <si>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</si>
  <si>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</si>
  <si>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</si>
  <si>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</si>
  <si>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</si>
  <si>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</si>
  <si>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</si>
  <si>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</si>
  <si>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</si>
  <si>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</si>
  <si>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</si>
  <si>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</si>
  <si>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</si>
  <si>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</si>
  <si>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</si>
  <si>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</si>
  <si>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</si>
  <si>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</si>
  <si>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</si>
  <si>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</si>
  <si>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</si>
  <si>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</si>
  <si>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</si>
  <si>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</si>
  <si>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</si>
  <si>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</si>
  <si>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</si>
  <si>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</si>
  <si>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</si>
  <si>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</si>
  <si>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</si>
  <si>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</si>
  <si>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</si>
  <si>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</si>
  <si>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</si>
  <si>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</si>
  <si>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</si>
  <si>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</si>
  <si>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</si>
  <si>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</si>
  <si>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</si>
  <si>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</si>
  <si>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</si>
  <si>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</si>
  <si>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</si>
  <si>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</si>
  <si>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</si>
  <si>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</si>
  <si>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</si>
  <si>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</si>
  <si>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</si>
  <si>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</si>
  <si>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</si>
  <si>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</si>
  <si>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</si>
  <si>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</si>
  <si>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</si>
  <si>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</si>
  <si>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</si>
  <si>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</si>
  <si>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</si>
  <si>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</si>
  <si>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</si>
  <si>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</si>
  <si>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</si>
  <si>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</si>
  <si>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</si>
  <si>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</si>
  <si>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</si>
  <si>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</si>
  <si>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</si>
  <si>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</si>
  <si>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</si>
  <si>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</si>
  <si>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</si>
  <si>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</si>
  <si>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</si>
  <si>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</si>
  <si>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</si>
  <si>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</si>
  <si>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</si>
  <si>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</si>
  <si>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</si>
  <si>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</si>
  <si>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</si>
  <si>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</si>
  <si>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</si>
  <si>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</si>
  <si>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</si>
  <si>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</si>
  <si>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</si>
  <si>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</si>
  <si>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</si>
  <si>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</si>
  <si>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</si>
  <si>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</si>
  <si>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</si>
  <si>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</si>
  <si>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</si>
  <si>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</si>
  <si>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</si>
  <si>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</si>
  <si>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</si>
  <si>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</si>
  <si>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</si>
  <si>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</si>
  <si>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</si>
  <si>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</si>
  <si>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</si>
  <si>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</si>
  <si>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</si>
  <si>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</si>
  <si>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</si>
  <si>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</si>
  <si>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</si>
  <si>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</si>
  <si>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</si>
  <si>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</si>
  <si>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</si>
  <si>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</si>
  <si>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</si>
  <si>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</si>
  <si>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</si>
  <si>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</si>
  <si>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</si>
  <si>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</si>
  <si>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</si>
  <si>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</si>
  <si>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</si>
  <si>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</si>
  <si>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</si>
  <si>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</si>
  <si>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</si>
  <si>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</si>
  <si>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</si>
  <si>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</si>
  <si>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</si>
  <si>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</si>
  <si>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</si>
  <si>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</si>
  <si>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</si>
  <si>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</si>
  <si>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</si>
  <si>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</si>
  <si>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</si>
  <si>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</si>
  <si>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</si>
  <si>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</si>
  <si>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</si>
  <si>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</si>
  <si>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</si>
  <si>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</si>
  <si>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</si>
  <si>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</si>
  <si>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</si>
  <si>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</si>
  <si>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</si>
  <si>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</si>
  <si>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</si>
  <si>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</si>
  <si>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</si>
  <si>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</si>
  <si>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</si>
  <si>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</si>
  <si>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</si>
  <si>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</si>
  <si>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</si>
  <si>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</si>
  <si>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</si>
  <si>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</si>
  <si>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</si>
  <si>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</si>
  <si>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</si>
  <si>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</si>
  <si>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</si>
  <si>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</si>
  <si>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</si>
  <si>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</si>
  <si>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</si>
  <si>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</si>
  <si>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</si>
  <si>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</si>
  <si>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</si>
  <si>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</si>
  <si>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</si>
  <si>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</si>
  <si>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</si>
  <si>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</si>
  <si>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</si>
  <si>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</si>
  <si>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</si>
  <si>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</si>
  <si>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</si>
  <si>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</si>
  <si>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</si>
  <si>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</si>
  <si>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</si>
  <si>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</si>
  <si>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</si>
  <si>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</si>
  <si>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</si>
  <si>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</si>
  <si>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</si>
  <si>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</si>
  <si>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</si>
  <si>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</si>
  <si>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</si>
  <si>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</si>
  <si>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</si>
  <si>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</si>
  <si>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</si>
  <si>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</si>
  <si>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</si>
  <si>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</si>
  <si>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</si>
  <si>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</si>
  <si>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</si>
  <si>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</si>
  <si>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</si>
  <si>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</si>
  <si>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</si>
  <si>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</si>
  <si>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</si>
  <si>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</si>
  <si>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</si>
  <si>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</si>
  <si>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</si>
  <si>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</si>
  <si>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</si>
  <si>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</si>
  <si>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</si>
  <si>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</si>
  <si>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</si>
  <si>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</si>
  <si>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</si>
  <si>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</si>
  <si>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</si>
  <si>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</si>
  <si>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</si>
  <si>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</si>
  <si>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</si>
  <si>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</si>
  <si>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</si>
  <si>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</si>
  <si>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</si>
  <si>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</si>
  <si>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</si>
  <si>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</si>
  <si>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</si>
  <si>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</si>
  <si>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</si>
  <si>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</si>
  <si>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</si>
  <si>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</si>
  <si>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</si>
  <si>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</si>
  <si>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</si>
  <si>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</si>
  <si>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</si>
  <si>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</si>
  <si>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</si>
  <si>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</si>
  <si>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</si>
  <si>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</si>
  <si>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</si>
  <si>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</si>
  <si>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</si>
  <si>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</si>
  <si>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</si>
  <si>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</si>
  <si>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</si>
  <si>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</si>
  <si>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</si>
  <si>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</si>
  <si>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</si>
  <si>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</si>
  <si>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</si>
  <si>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</si>
  <si>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</si>
  <si>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</si>
  <si>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</si>
  <si>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</si>
  <si>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</si>
  <si>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</si>
  <si>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</si>
  <si>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</si>
  <si>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</si>
  <si>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</si>
  <si>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</si>
  <si>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</si>
  <si>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</si>
  <si>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</si>
  <si>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</si>
  <si>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</si>
  <si>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</si>
  <si>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</si>
  <si>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</si>
  <si>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</si>
  <si>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</si>
  <si>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</si>
  <si>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</si>
  <si>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</si>
  <si>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</si>
  <si>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</si>
  <si>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</si>
  <si>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</si>
  <si>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</si>
  <si>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</si>
  <si>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</si>
  <si>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</si>
  <si>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</si>
  <si>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</si>
  <si>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</si>
  <si>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</si>
  <si>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</si>
  <si>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</si>
  <si>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</si>
  <si>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</si>
  <si>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</si>
  <si>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</si>
  <si>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</si>
  <si>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</si>
  <si>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</si>
  <si>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</si>
  <si>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</si>
  <si>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</si>
  <si>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</si>
  <si>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</si>
  <si>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</si>
  <si>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</si>
  <si>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</si>
  <si>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</si>
  <si>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</si>
  <si>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</si>
  <si>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</si>
  <si>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</si>
  <si>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</si>
  <si>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</si>
  <si>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</si>
  <si>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</si>
  <si>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</si>
  <si>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</si>
  <si>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</si>
  <si>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</si>
  <si>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</si>
  <si>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</si>
  <si>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</si>
  <si>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</si>
  <si>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</si>
  <si>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</si>
  <si>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</si>
  <si>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</si>
  <si>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</si>
  <si>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</si>
  <si>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</si>
  <si>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</si>
  <si>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</si>
  <si>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</si>
  <si>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</si>
  <si>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</si>
  <si>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</si>
  <si>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</si>
  <si>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</si>
  <si>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</si>
  <si>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</si>
  <si>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</si>
  <si>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</si>
  <si>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</si>
  <si>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</si>
  <si>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</si>
  <si>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</si>
  <si>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</si>
  <si>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</si>
  <si>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</si>
  <si>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</si>
  <si>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</si>
  <si>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</si>
  <si>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</si>
  <si>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</si>
  <si>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</si>
  <si>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</si>
  <si>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</si>
  <si>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</si>
  <si>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</si>
  <si>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</si>
  <si>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</si>
  <si>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</si>
  <si>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</si>
  <si>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</si>
  <si>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</si>
  <si>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</si>
  <si>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</si>
  <si>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</si>
  <si>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</si>
  <si>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</si>
  <si>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</si>
  <si>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</si>
  <si>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</si>
  <si>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</si>
  <si>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</si>
  <si>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</si>
  <si>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</si>
  <si>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</si>
  <si>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</si>
  <si>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</si>
  <si>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</si>
  <si>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</si>
  <si>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</si>
  <si>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</si>
  <si>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</si>
  <si>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</si>
  <si>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</si>
  <si>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</si>
  <si>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</si>
  <si>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</si>
  <si>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</si>
  <si>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</si>
  <si>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</si>
  <si>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</si>
  <si>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</si>
  <si>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</si>
  <si>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</si>
  <si>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</si>
  <si>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</si>
  <si>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</si>
  <si>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</si>
  <si>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</si>
  <si>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</si>
  <si>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</si>
  <si>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</si>
  <si>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</si>
  <si>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</si>
  <si>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</si>
  <si>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</si>
  <si>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</si>
  <si>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</si>
  <si>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</si>
  <si>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</si>
  <si>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</si>
  <si>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</si>
  <si>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</si>
  <si>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</si>
  <si>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</si>
  <si>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</si>
  <si>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</si>
  <si>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</si>
  <si>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</si>
  <si>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</si>
  <si>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</si>
  <si>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</si>
  <si>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</si>
  <si>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</si>
  <si>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</si>
  <si>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</si>
  <si>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</si>
  <si>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</si>
  <si>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</si>
  <si>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</si>
  <si>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</si>
  <si>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</si>
  <si>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</si>
  <si>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</si>
  <si>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</si>
  <si>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</si>
  <si>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</si>
  <si>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</si>
  <si>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</si>
  <si>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</si>
  <si>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</si>
  <si>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</si>
  <si>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</si>
  <si>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</si>
  <si>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</si>
  <si>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</si>
  <si>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</si>
  <si>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</si>
  <si>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</si>
  <si>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</si>
  <si>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</si>
  <si>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</si>
  <si>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</si>
  <si>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</si>
  <si>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</si>
  <si>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</si>
  <si>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</si>
  <si>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</si>
  <si>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</si>
  <si>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</si>
  <si>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</si>
  <si>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</si>
  <si>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</si>
  <si>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</si>
  <si>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</si>
  <si>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</si>
  <si>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</si>
  <si>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</si>
  <si>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</si>
  <si>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</si>
  <si>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</si>
  <si>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</si>
  <si>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</si>
  <si>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</si>
  <si>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</si>
  <si>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</si>
  <si>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</si>
  <si>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</si>
  <si>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</si>
  <si>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</si>
  <si>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</si>
  <si>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</si>
  <si>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</si>
  <si>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</si>
  <si>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</si>
  <si>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</si>
  <si>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</si>
  <si>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</si>
  <si>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</si>
  <si>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</si>
  <si>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</si>
  <si>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</si>
  <si>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</si>
  <si>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</si>
  <si>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</si>
  <si>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</si>
  <si>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</si>
  <si>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</si>
  <si>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</si>
  <si>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</si>
  <si>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</si>
  <si>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</si>
  <si>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</si>
  <si>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</si>
  <si>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</si>
  <si>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</si>
  <si>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</si>
  <si>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</si>
  <si>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</si>
  <si>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</si>
  <si>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</si>
  <si>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</si>
  <si>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</si>
  <si>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</si>
  <si>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</si>
  <si>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</si>
  <si>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</si>
  <si>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</si>
  <si>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</si>
  <si>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</si>
  <si>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</si>
  <si>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</si>
  <si>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</si>
  <si>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</si>
  <si>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</si>
  <si>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</si>
  <si>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</si>
  <si>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</si>
  <si>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</si>
  <si>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</si>
  <si>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</si>
  <si>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</si>
  <si>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</si>
  <si>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</si>
  <si>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</si>
  <si>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</si>
  <si>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</si>
  <si>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</si>
  <si>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</si>
  <si>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</si>
  <si>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</si>
  <si>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</si>
  <si>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</si>
  <si>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</si>
  <si>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</si>
  <si>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</si>
  <si>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</si>
  <si>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</si>
  <si>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</si>
  <si>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</si>
  <si>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</si>
  <si>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</si>
  <si>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</si>
  <si>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</si>
  <si>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</si>
  <si>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</si>
  <si>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</si>
  <si>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</si>
  <si>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</si>
  <si>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</si>
  <si>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</si>
  <si>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</si>
  <si>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</si>
  <si>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</si>
  <si>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</si>
  <si>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</si>
  <si>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</si>
  <si>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</si>
  <si>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</si>
  <si>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</si>
  <si>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</si>
  <si>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</si>
  <si>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</si>
  <si>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</si>
  <si>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</si>
  <si>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</si>
  <si>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</si>
  <si>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</si>
  <si>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</si>
  <si>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</si>
  <si>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</si>
  <si>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</si>
  <si>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</si>
  <si>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</si>
  <si>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</si>
  <si>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</si>
  <si>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</si>
  <si>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</si>
  <si>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</si>
  <si>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</si>
  <si>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</si>
  <si>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</si>
  <si>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</si>
  <si>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</si>
  <si>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</si>
  <si>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</si>
  <si>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</si>
  <si>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</si>
  <si>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</si>
  <si>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</si>
  <si>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</si>
  <si>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</si>
  <si>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</si>
  <si>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</si>
  <si>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</si>
  <si>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</si>
  <si>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</si>
  <si>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</si>
  <si>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</si>
  <si>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</si>
  <si>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</si>
  <si>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</si>
  <si>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</si>
  <si>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</si>
  <si>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</si>
  <si>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</si>
  <si>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</si>
  <si>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</si>
  <si>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</si>
  <si>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</si>
  <si>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</si>
  <si>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</si>
  <si>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</si>
  <si>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</si>
  <si>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</si>
  <si>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</si>
  <si>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</si>
  <si>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</si>
  <si>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</si>
  <si>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</si>
  <si>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</si>
  <si>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</si>
  <si>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</si>
  <si>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</si>
  <si>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</si>
  <si>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</si>
  <si>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</si>
  <si>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</si>
  <si>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</si>
  <si>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</si>
  <si>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</si>
  <si>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</si>
  <si>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</si>
  <si>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</si>
  <si>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</si>
  <si>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</si>
  <si>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</si>
  <si>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</si>
  <si>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</si>
  <si>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</si>
  <si>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</si>
  <si>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</si>
  <si>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</si>
  <si>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</si>
  <si>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</si>
  <si>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</si>
  <si>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</si>
  <si>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</si>
  <si>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</si>
  <si>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</si>
  <si>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</si>
  <si>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</si>
  <si>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</si>
  <si>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</si>
  <si>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</si>
  <si>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</si>
  <si>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</si>
  <si>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</si>
  <si>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</si>
  <si>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</si>
  <si>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</si>
  <si>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</si>
  <si>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</si>
  <si>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</si>
  <si>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</si>
  <si>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</si>
  <si>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</si>
  <si>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</si>
  <si>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</si>
  <si>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</si>
  <si>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</si>
  <si>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</si>
  <si>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</si>
  <si>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</si>
  <si>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</si>
  <si>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</si>
  <si>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</si>
  <si>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</si>
  <si>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</si>
  <si>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</si>
  <si>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</si>
  <si>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</si>
  <si>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</si>
  <si>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</si>
  <si>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</si>
  <si>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</si>
  <si>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</si>
  <si>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</si>
  <si>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</si>
  <si>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</si>
  <si>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</si>
  <si>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</si>
  <si>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</si>
  <si>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</si>
  <si>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</si>
  <si>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</si>
  <si>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</si>
  <si>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</si>
  <si>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</si>
  <si>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</si>
  <si>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</si>
  <si>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</si>
  <si>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</si>
  <si>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</si>
  <si>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</si>
  <si>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</si>
  <si>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</si>
  <si>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</si>
  <si>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</si>
  <si>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</si>
  <si>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</si>
  <si>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</si>
  <si>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</si>
  <si>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</si>
  <si>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</si>
  <si>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</si>
  <si>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</si>
  <si>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</si>
  <si>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</si>
  <si>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</si>
  <si>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</si>
  <si>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</si>
  <si>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</si>
  <si>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</si>
  <si>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</si>
  <si>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</si>
  <si>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</si>
  <si>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</si>
  <si>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</si>
  <si>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</si>
  <si>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</si>
  <si>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</si>
  <si>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</si>
  <si>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</si>
  <si>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</si>
  <si>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</si>
  <si>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</si>
  <si>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</si>
  <si>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</si>
  <si>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</si>
  <si>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</si>
  <si>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</si>
  <si>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</si>
  <si>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</si>
  <si>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</si>
  <si>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</si>
  <si>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</si>
  <si>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</si>
  <si>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</si>
  <si>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</si>
  <si>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</si>
  <si>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</si>
  <si>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</si>
  <si>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</si>
  <si>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</si>
  <si>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</si>
  <si>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</si>
  <si>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</si>
  <si>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</si>
  <si>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</si>
  <si>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</si>
  <si>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</si>
  <si>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</si>
  <si>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</si>
  <si>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</si>
  <si>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</si>
  <si>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</si>
  <si>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</si>
  <si>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</si>
  <si>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</si>
  <si>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</si>
  <si>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</si>
  <si>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</si>
  <si>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</si>
  <si>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</si>
  <si>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</si>
  <si>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</si>
  <si>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</si>
  <si>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</si>
  <si>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</si>
  <si>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</si>
  <si>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</si>
  <si>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</si>
  <si>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</si>
  <si>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</si>
  <si>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</si>
  <si>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</si>
  <si>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</si>
  <si>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</si>
  <si>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</si>
  <si>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</si>
  <si>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</si>
  <si>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</si>
  <si>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</si>
  <si>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</si>
  <si>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</si>
  <si>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</si>
  <si>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</si>
  <si>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</si>
  <si>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</si>
  <si>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</si>
  <si>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</si>
  <si>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</si>
  <si>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</si>
  <si>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</si>
  <si>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</si>
  <si>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</si>
  <si>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</si>
  <si>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</si>
  <si>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</si>
  <si>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</si>
  <si>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</si>
  <si>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</si>
  <si>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</si>
  <si>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</si>
  <si>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</si>
  <si>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</si>
  <si>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</si>
  <si>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</si>
  <si>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</si>
  <si>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</si>
  <si>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</si>
  <si>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</si>
  <si>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</si>
  <si>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</si>
  <si>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</si>
  <si>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</si>
  <si>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</si>
  <si>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</si>
  <si>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</si>
  <si>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</si>
  <si>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</si>
  <si>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</si>
  <si>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</si>
  <si>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</si>
  <si>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</si>
  <si>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</si>
  <si>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</si>
  <si>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</si>
  <si>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</si>
  <si>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</si>
  <si>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</si>
  <si>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</si>
  <si>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</si>
  <si>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</si>
  <si>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</si>
  <si>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</si>
  <si>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</si>
  <si>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</si>
  <si>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</si>
  <si>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</si>
  <si>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</si>
  <si>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</si>
  <si>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</si>
  <si>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</si>
  <si>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</si>
  <si>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</si>
  <si>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</si>
  <si>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</si>
  <si>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</si>
  <si>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</si>
  <si>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</si>
  <si>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</si>
  <si>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</si>
  <si>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</si>
  <si>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</si>
  <si>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</si>
  <si>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</si>
  <si>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</si>
  <si>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</si>
  <si>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</si>
  <si>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</si>
  <si>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</si>
  <si>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</si>
  <si>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</si>
  <si>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</si>
  <si>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</si>
  <si>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</si>
  <si>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</si>
  <si>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</si>
  <si>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</si>
  <si>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</si>
  <si>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</si>
  <si>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</si>
  <si>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</si>
  <si>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</si>
  <si>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</si>
  <si>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</si>
  <si>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</si>
  <si>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</si>
  <si>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</si>
  <si>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</si>
  <si>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</si>
  <si>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</si>
  <si>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</si>
  <si>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</si>
  <si>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</si>
  <si>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</si>
  <si>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</si>
  <si>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</si>
  <si>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</si>
  <si>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</si>
  <si>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</si>
  <si>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</si>
  <si>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</si>
  <si>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</si>
  <si>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</si>
  <si>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</si>
  <si>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</si>
  <si>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</si>
  <si>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</si>
  <si>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</si>
  <si>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</si>
  <si>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</si>
  <si>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</si>
  <si>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</si>
  <si>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</si>
  <si>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</si>
  <si>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</si>
  <si>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</si>
  <si>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</si>
  <si>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</si>
  <si>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</si>
  <si>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</si>
  <si>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</si>
  <si>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</si>
  <si>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</si>
  <si>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</si>
  <si>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</si>
  <si>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</si>
  <si>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</si>
  <si>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</si>
  <si>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</si>
  <si>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</si>
  <si>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</si>
  <si>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</si>
  <si>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</si>
  <si>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</si>
  <si>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</si>
  <si>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</si>
  <si>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</si>
  <si>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</si>
  <si>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</si>
  <si>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</si>
  <si>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</si>
  <si>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</si>
  <si>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</si>
  <si>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</si>
  <si>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</si>
  <si>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</si>
  <si>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</si>
  <si>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</si>
  <si>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</si>
  <si>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</si>
  <si>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</si>
  <si>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</si>
  <si>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</si>
  <si>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</si>
  <si>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</si>
  <si>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</si>
  <si>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</si>
  <si>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</si>
  <si>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</si>
  <si>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</si>
  <si>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</si>
  <si>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</si>
  <si>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</si>
  <si>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</si>
  <si>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</si>
  <si>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</si>
  <si>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</si>
  <si>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</si>
  <si>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</si>
  <si>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</si>
  <si>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</si>
  <si>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</si>
  <si>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</si>
  <si>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</si>
  <si>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</si>
  <si>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</si>
  <si>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</si>
  <si>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</si>
  <si>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</si>
  <si>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</si>
  <si>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</si>
  <si>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</si>
  <si>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</si>
  <si>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</si>
  <si>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</si>
  <si>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</si>
  <si>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</si>
  <si>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</si>
  <si>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</si>
  <si>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</si>
  <si>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</si>
  <si>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</si>
  <si>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</si>
  <si>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</si>
  <si>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</si>
  <si>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</si>
  <si>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</si>
  <si>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</si>
  <si>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</si>
  <si>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</si>
  <si>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</si>
  <si>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</si>
  <si>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</si>
  <si>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</si>
  <si>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</si>
  <si>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</si>
  <si>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</si>
  <si>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</si>
  <si>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</si>
  <si>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</si>
  <si>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</si>
  <si>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</si>
  <si>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</si>
  <si>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</si>
  <si>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</si>
  <si>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</si>
  <si>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</si>
  <si>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</si>
  <si>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</si>
  <si>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</si>
  <si>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</si>
  <si>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</si>
  <si>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</si>
  <si>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</si>
  <si>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</si>
  <si>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</si>
  <si>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</si>
  <si>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</si>
  <si>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</si>
  <si>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</si>
  <si>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</si>
  <si>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</si>
  <si>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</si>
  <si>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</si>
  <si>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</si>
  <si>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</si>
  <si>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</si>
  <si>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</si>
  <si>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</si>
  <si>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</si>
  <si>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</si>
  <si>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</si>
  <si>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</si>
  <si>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</si>
  <si>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</si>
  <si>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</si>
  <si>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</si>
  <si>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</si>
  <si>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</si>
  <si>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</si>
  <si>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</si>
  <si>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</si>
  <si>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</si>
  <si>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</si>
  <si>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</si>
  <si>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</si>
  <si>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</si>
  <si>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</si>
  <si>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</si>
  <si>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</si>
  <si>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</si>
  <si>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</si>
  <si>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</si>
  <si>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</si>
  <si>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</si>
  <si>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</si>
  <si>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</si>
  <si>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</si>
  <si>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</si>
  <si>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</si>
  <si>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</si>
  <si>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</si>
  <si>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</si>
  <si>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</si>
  <si>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</si>
  <si>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</si>
  <si>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</si>
  <si>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</si>
  <si>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</si>
  <si>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</si>
  <si>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</si>
  <si>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</si>
  <si>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</si>
  <si>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</si>
  <si>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</si>
  <si>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</si>
  <si>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</si>
  <si>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</si>
  <si>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</si>
  <si>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</si>
  <si>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</si>
  <si>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</si>
  <si>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</si>
  <si>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</si>
  <si>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</si>
  <si>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</si>
  <si>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</si>
  <si>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</si>
  <si>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</si>
  <si>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</si>
  <si>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</si>
  <si>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</si>
  <si>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</si>
  <si>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</si>
  <si>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</si>
  <si>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</si>
  <si>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</si>
  <si>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</si>
  <si>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</si>
  <si>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</si>
  <si>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</si>
  <si>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</si>
  <si>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</si>
  <si>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</si>
  <si>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</si>
  <si>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</si>
  <si>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</si>
  <si>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</si>
  <si>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</si>
  <si>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</si>
  <si>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</si>
  <si>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</si>
  <si>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</si>
  <si>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</si>
  <si>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</si>
  <si>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</si>
  <si>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</si>
  <si>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</si>
  <si>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</si>
  <si>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</si>
  <si>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</si>
  <si>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</si>
  <si>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</si>
  <si>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</si>
  <si>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</si>
  <si>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</si>
  <si>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</si>
  <si>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</si>
  <si>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</si>
  <si>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</si>
  <si>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</si>
  <si>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</si>
  <si>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</si>
  <si>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</si>
  <si>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</si>
  <si>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</si>
  <si>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</si>
  <si>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</si>
  <si>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</si>
  <si>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</si>
  <si>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</si>
  <si>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</si>
  <si>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</si>
  <si>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</si>
  <si>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</si>
  <si>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</si>
  <si>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</si>
  <si>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</si>
  <si>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</si>
  <si>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</si>
  <si>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</si>
  <si>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</si>
  <si>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</si>
  <si>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</si>
  <si>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</si>
  <si>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</si>
  <si>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</si>
  <si>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</si>
  <si>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</si>
  <si>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</si>
  <si>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</si>
  <si>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</si>
  <si>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</si>
  <si>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</si>
  <si>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</si>
  <si>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</si>
  <si>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</si>
  <si>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</si>
  <si>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</si>
  <si>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</si>
  <si>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</si>
  <si>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</si>
  <si>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</si>
  <si>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</si>
  <si>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</si>
  <si>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</si>
  <si>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</si>
  <si>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</si>
  <si>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</si>
  <si>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</si>
  <si>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</si>
  <si>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</si>
  <si>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</si>
  <si>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</si>
  <si>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</si>
  <si>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</si>
  <si>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</si>
  <si>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</si>
  <si>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</si>
  <si>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</si>
  <si>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</si>
  <si>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</si>
  <si>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</si>
  <si>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</si>
  <si>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</si>
  <si>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</si>
  <si>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</si>
  <si>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</si>
  <si>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</si>
  <si>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</si>
  <si>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</si>
  <si>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</si>
  <si>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</si>
  <si>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</si>
  <si>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</si>
  <si>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</si>
  <si>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</si>
  <si>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</si>
  <si>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</si>
  <si>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</si>
  <si>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</si>
  <si>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</si>
  <si>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</si>
  <si>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</si>
  <si>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</si>
  <si>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</si>
  <si>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</si>
  <si>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</si>
  <si>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</si>
  <si>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</si>
  <si>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</si>
  <si>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</si>
  <si>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</si>
  <si>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</si>
  <si>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</si>
  <si>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</si>
  <si>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</si>
  <si>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</si>
  <si>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</si>
  <si>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</si>
  <si>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</si>
  <si>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</si>
  <si>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</si>
  <si>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</si>
  <si>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</si>
  <si>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</si>
  <si>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</si>
  <si>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</si>
  <si>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</si>
  <si>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</si>
  <si>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</si>
  <si>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</si>
  <si>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</si>
  <si>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</si>
  <si>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</si>
  <si>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</si>
  <si>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</si>
  <si>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</si>
  <si>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</si>
  <si>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</si>
  <si>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</si>
  <si>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</si>
  <si>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</si>
  <si>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</si>
  <si>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</si>
  <si>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</si>
  <si>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</si>
  <si>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</si>
  <si>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</si>
  <si>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</si>
  <si>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</si>
  <si>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</si>
  <si>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</si>
  <si>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</si>
  <si>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</si>
  <si>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</si>
  <si>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</si>
  <si>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</si>
  <si>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</si>
  <si>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</si>
  <si>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</si>
  <si>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</si>
  <si>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</si>
  <si>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</si>
  <si>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</si>
  <si>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</si>
  <si>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</si>
  <si>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</si>
  <si>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</si>
  <si>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</si>
  <si>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</si>
  <si>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</si>
  <si>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</si>
  <si>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</si>
  <si>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</si>
  <si>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</si>
  <si>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</si>
  <si>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</si>
  <si>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</si>
  <si>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</si>
  <si>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</si>
  <si>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</si>
  <si>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</si>
  <si>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</si>
  <si>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</si>
  <si>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</si>
  <si>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</si>
  <si>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</si>
  <si>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</si>
  <si>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</si>
  <si>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</si>
  <si>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</si>
  <si>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</si>
  <si>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</si>
  <si>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</si>
  <si>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</si>
  <si>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</si>
  <si>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</si>
  <si>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</si>
  <si>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</si>
  <si>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</si>
  <si>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</si>
  <si>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</si>
  <si>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</si>
  <si>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</si>
  <si>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</si>
  <si>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</si>
  <si>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</si>
  <si>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</si>
  <si>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</si>
  <si>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</si>
  <si>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</si>
  <si>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</si>
  <si>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</si>
  <si>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</si>
  <si>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</si>
  <si>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</si>
  <si>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</si>
  <si>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</si>
  <si>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</si>
  <si>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</si>
  <si>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</si>
  <si>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</si>
  <si>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</si>
  <si>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</si>
  <si>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</si>
  <si>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</si>
  <si>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</si>
  <si>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</si>
  <si>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</si>
  <si>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</si>
  <si>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</si>
  <si>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</si>
  <si>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</si>
  <si>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</si>
  <si>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</si>
  <si>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</si>
  <si>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</si>
  <si>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</si>
  <si>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</si>
  <si>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</si>
  <si>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</si>
  <si>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</si>
  <si>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</si>
  <si>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</si>
  <si>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</si>
  <si>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</si>
  <si>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</si>
  <si>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</si>
  <si>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</si>
  <si>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</si>
  <si>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</si>
  <si>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</si>
  <si>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</si>
  <si>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</si>
  <si>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</si>
  <si>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</si>
  <si>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</si>
  <si>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</si>
  <si>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</si>
  <si>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</si>
  <si>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</si>
  <si>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</si>
  <si>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</si>
  <si>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</si>
  <si>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</si>
  <si>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</si>
  <si>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</si>
  <si>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</si>
  <si>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</si>
  <si>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</si>
  <si>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</si>
  <si>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</si>
  <si>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</si>
  <si>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</si>
  <si>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</si>
  <si>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</si>
  <si>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</si>
  <si>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</si>
  <si>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</si>
  <si>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</si>
  <si>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</si>
  <si>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</si>
  <si>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</si>
  <si>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</si>
  <si>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</si>
  <si>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</si>
  <si>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</si>
  <si>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</si>
  <si>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</si>
  <si>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</si>
  <si>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</si>
  <si>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</si>
  <si>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</si>
  <si>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</si>
  <si>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</si>
  <si>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</si>
  <si>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</si>
  <si>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</si>
  <si>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</si>
  <si>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</si>
  <si>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</si>
  <si>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</si>
  <si>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</si>
  <si>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</si>
  <si>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</si>
  <si>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</si>
  <si>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</si>
  <si>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</si>
  <si>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</si>
  <si>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</si>
  <si>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</si>
  <si>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</si>
  <si>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</si>
  <si>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</si>
  <si>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</si>
  <si>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</si>
  <si>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</si>
  <si>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</si>
  <si>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</si>
  <si>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</si>
  <si>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</si>
  <si>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</si>
  <si>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</si>
  <si>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</si>
  <si>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</si>
  <si>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</si>
  <si>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</si>
  <si>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</si>
  <si>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</si>
  <si>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</si>
  <si>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</si>
  <si>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</si>
  <si>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</si>
  <si>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</si>
  <si>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</si>
  <si>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</si>
  <si>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</si>
  <si>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</si>
  <si>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</si>
  <si>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</si>
  <si>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</si>
  <si>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</si>
  <si>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</si>
  <si>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</si>
  <si>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</si>
  <si>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</si>
  <si>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</si>
  <si>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</si>
  <si>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</si>
  <si>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</si>
  <si>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</si>
  <si>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</si>
  <si>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</si>
  <si>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</si>
  <si>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</si>
  <si>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</si>
  <si>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</si>
  <si>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</si>
  <si>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</si>
  <si>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</si>
  <si>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</si>
  <si>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</si>
  <si>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</si>
  <si>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</si>
  <si>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</si>
  <si>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</si>
  <si>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</si>
  <si>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</si>
  <si>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</si>
  <si>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</si>
  <si>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</si>
  <si>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</si>
  <si>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</si>
  <si>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</si>
  <si>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</si>
  <si>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</si>
  <si>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</si>
  <si>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</si>
  <si>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</si>
  <si>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</si>
  <si>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</si>
  <si>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</si>
  <si>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</si>
  <si>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</si>
  <si>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</si>
  <si>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</si>
  <si>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</si>
  <si>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</si>
  <si>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</si>
  <si>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</si>
  <si>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</si>
  <si>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</si>
  <si>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</si>
  <si>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</si>
  <si>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</si>
  <si>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</si>
  <si>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</si>
  <si>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</si>
  <si>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</si>
  <si>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</si>
  <si>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</si>
  <si>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</si>
  <si>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</si>
  <si>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</si>
  <si>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</si>
  <si>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</si>
  <si>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</si>
  <si>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</si>
  <si>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</si>
  <si>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</si>
  <si>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</si>
  <si>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</si>
  <si>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</si>
  <si>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</si>
  <si>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</si>
  <si>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</si>
  <si>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</si>
  <si>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</si>
  <si>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</si>
  <si>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</si>
  <si>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</si>
  <si>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</si>
  <si>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</si>
  <si>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</si>
  <si>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</si>
  <si>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</si>
  <si>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</si>
  <si>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</si>
  <si>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</si>
  <si>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</si>
  <si>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</si>
  <si>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</si>
  <si>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</si>
  <si>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</si>
  <si>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</si>
  <si>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</si>
  <si>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</si>
  <si>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</si>
  <si>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</si>
  <si>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</si>
  <si>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</si>
  <si>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</si>
  <si>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</si>
  <si>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</si>
  <si>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</si>
  <si>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</si>
  <si>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</si>
  <si>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</si>
  <si>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</si>
  <si>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</si>
  <si>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</si>
  <si>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</si>
  <si>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</si>
  <si>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</si>
  <si>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</si>
  <si>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</si>
  <si>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</si>
  <si>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</si>
  <si>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</si>
  <si>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</si>
  <si>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</si>
  <si>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</si>
  <si>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</si>
  <si>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</si>
  <si>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</si>
  <si>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</si>
  <si>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</si>
  <si>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</si>
  <si>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</si>
  <si>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</si>
  <si>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</si>
  <si>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</si>
  <si>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</si>
  <si>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</si>
  <si>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</si>
  <si>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</si>
  <si>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</si>
  <si>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</si>
  <si>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</si>
  <si>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</si>
  <si>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</si>
  <si>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</si>
  <si>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</si>
  <si>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</si>
  <si>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</si>
  <si>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</si>
  <si>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</si>
  <si>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</si>
  <si>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</si>
  <si>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</si>
  <si>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</si>
  <si>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</si>
  <si>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</si>
  <si>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</si>
  <si>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</si>
  <si>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</si>
  <si>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</si>
  <si>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</si>
  <si>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</si>
  <si>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</si>
  <si>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</si>
  <si>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</si>
  <si>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</si>
  <si>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</si>
  <si>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</si>
  <si>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</si>
  <si>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</si>
  <si>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</si>
  <si>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</si>
  <si>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</si>
  <si>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</si>
  <si>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</si>
  <si>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</si>
  <si>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</si>
  <si>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</si>
  <si>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</si>
  <si>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</si>
  <si>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</si>
  <si>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</si>
  <si>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</si>
  <si>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</si>
  <si>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</si>
  <si>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</si>
  <si>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</si>
  <si>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</si>
  <si>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</si>
  <si>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</si>
  <si>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</si>
  <si>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</si>
  <si>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</si>
  <si>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</si>
  <si>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</si>
  <si>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</si>
  <si>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</si>
  <si>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</si>
  <si>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</si>
  <si>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</si>
  <si>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</si>
  <si>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</si>
  <si>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</si>
  <si>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</si>
  <si>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</si>
  <si>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</si>
  <si>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</si>
  <si>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</si>
  <si>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</si>
  <si>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</si>
  <si>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</si>
  <si>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</si>
  <si>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</si>
  <si>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</si>
  <si>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</si>
  <si>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</si>
  <si>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</si>
  <si>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</si>
  <si>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</si>
  <si>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</si>
  <si>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</si>
  <si>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</si>
  <si>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</si>
  <si>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</si>
  <si>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</si>
  <si>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</si>
  <si>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</si>
  <si>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</si>
  <si>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</si>
  <si>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</si>
  <si>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</si>
  <si>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</si>
  <si>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</si>
  <si>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</si>
  <si>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</si>
  <si>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</si>
  <si>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</si>
  <si>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</si>
  <si>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</si>
  <si>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</si>
  <si>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</si>
  <si>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</si>
  <si>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</si>
  <si>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</si>
  <si>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</si>
  <si>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</si>
  <si>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</si>
  <si>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</si>
  <si>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</si>
  <si>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</si>
  <si>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</si>
  <si>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</si>
  <si>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</si>
  <si>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</si>
  <si>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</si>
  <si>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</si>
  <si>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</si>
  <si>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</si>
  <si>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</si>
  <si>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</si>
  <si>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</si>
  <si>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</si>
  <si>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</si>
  <si>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</si>
  <si>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</si>
  <si>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</si>
  <si>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</si>
  <si>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</si>
  <si>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</si>
  <si>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</si>
  <si>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</si>
  <si>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</si>
  <si>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</si>
  <si>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</si>
  <si>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</si>
  <si>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</si>
  <si>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</si>
  <si>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</si>
  <si>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</si>
  <si>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</si>
  <si>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</si>
  <si>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</si>
  <si>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</si>
  <si>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</si>
  <si>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</si>
  <si>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</si>
  <si>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</si>
  <si>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</si>
  <si>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</si>
  <si>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</si>
  <si>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</si>
  <si>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</si>
  <si>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</si>
  <si>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</si>
  <si>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</si>
  <si>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</si>
  <si>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</si>
  <si>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</si>
  <si>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</si>
  <si>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</si>
  <si>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</si>
  <si>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</si>
  <si>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</si>
  <si>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</si>
  <si>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</si>
  <si>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</si>
  <si>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</si>
  <si>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</si>
  <si>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</si>
  <si>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</si>
  <si>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</si>
  <si>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</si>
  <si>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</si>
  <si>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</si>
  <si>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</si>
  <si>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</si>
  <si>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</si>
  <si>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</si>
  <si>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</si>
  <si>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</si>
  <si>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</si>
  <si>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</si>
  <si>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</si>
  <si>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</si>
  <si>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</si>
  <si>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</si>
  <si>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</si>
  <si>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</si>
  <si>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</si>
  <si>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</si>
  <si>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</si>
  <si>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</si>
  <si>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</si>
  <si>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</si>
  <si>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</si>
  <si>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</si>
  <si>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</si>
  <si>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</si>
  <si>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</si>
  <si>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</si>
  <si>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</si>
  <si>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</si>
  <si>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</si>
  <si>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</si>
  <si>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</si>
  <si>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</si>
  <si>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</si>
  <si>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</si>
  <si>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</si>
  <si>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</si>
  <si>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</si>
  <si>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</si>
  <si>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</si>
  <si>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</si>
  <si>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</si>
  <si>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</si>
  <si>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</si>
  <si>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</si>
  <si>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</si>
  <si>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</si>
  <si>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</si>
  <si>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</si>
  <si>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</si>
  <si>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</si>
  <si>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</si>
  <si>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</si>
  <si>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</si>
  <si>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</si>
  <si>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</si>
  <si>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</si>
  <si>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</si>
  <si>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</si>
  <si>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</si>
  <si>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</si>
  <si>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</si>
  <si>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</si>
  <si>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</si>
  <si>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</si>
  <si>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</si>
  <si>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</si>
  <si>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</si>
  <si>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</si>
  <si>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</si>
  <si>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</si>
  <si>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</si>
  <si>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</si>
  <si>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</si>
  <si>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</si>
  <si>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</si>
  <si>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</si>
  <si>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</si>
  <si>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</si>
  <si>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</si>
  <si>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</si>
  <si>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</si>
  <si>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</si>
  <si>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</si>
  <si>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</si>
  <si>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</si>
  <si>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</si>
  <si>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</si>
  <si>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</si>
  <si>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</si>
  <si>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</si>
  <si>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</si>
  <si>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</si>
  <si>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</si>
  <si>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</si>
  <si>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</si>
  <si>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</si>
  <si>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</si>
  <si>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</si>
  <si>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</si>
  <si>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</si>
  <si>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</si>
  <si>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</si>
  <si>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</si>
  <si>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</si>
  <si>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</si>
  <si>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</si>
  <si>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</si>
  <si>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</si>
  <si>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</si>
  <si>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</si>
  <si>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</si>
  <si>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</si>
  <si>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</si>
  <si>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</si>
  <si>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</si>
  <si>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</si>
  <si>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</si>
  <si>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</si>
  <si>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</si>
  <si>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</si>
  <si>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</si>
  <si>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</si>
  <si>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</si>
  <si>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</si>
  <si>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</si>
  <si>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</si>
  <si>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</si>
  <si>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</si>
  <si>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</si>
  <si>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</si>
  <si>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</si>
  <si>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</si>
  <si>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</si>
  <si>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</si>
  <si>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</si>
  <si>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</si>
  <si>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</si>
  <si>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</si>
  <si>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</si>
  <si>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</si>
  <si>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</si>
  <si>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</si>
  <si>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</si>
  <si>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</si>
  <si>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</si>
  <si>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</si>
  <si>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</si>
  <si>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</si>
  <si>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</si>
  <si>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</si>
  <si>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</si>
  <si>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</si>
  <si>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</si>
  <si>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</si>
  <si>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</si>
  <si>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</si>
  <si>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</si>
  <si>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</si>
  <si>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</si>
  <si>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</si>
  <si>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</si>
  <si>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</si>
  <si>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</si>
  <si>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</si>
  <si>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</si>
  <si>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</si>
  <si>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</si>
  <si>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</si>
  <si>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</si>
  <si>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</si>
  <si>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</si>
  <si>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</si>
  <si>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</si>
  <si>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</si>
  <si>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</si>
  <si>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</si>
  <si>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</si>
  <si>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</si>
  <si>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</si>
  <si>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</si>
  <si>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</si>
  <si>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</si>
  <si>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</si>
  <si>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</si>
  <si>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</si>
  <si>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</si>
  <si>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</si>
  <si>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</si>
  <si>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</si>
  <si>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</si>
  <si>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</si>
  <si>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</si>
  <si>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</si>
  <si>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</si>
  <si>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</si>
  <si>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</si>
  <si>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</si>
  <si>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</si>
  <si>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</si>
  <si>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</si>
  <si>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</si>
  <si>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</si>
  <si>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</si>
  <si>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</si>
  <si>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</si>
  <si>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</si>
  <si>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</si>
  <si>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</si>
  <si>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</si>
  <si>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</si>
  <si>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</si>
  <si>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</si>
  <si>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</si>
  <si>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</si>
  <si>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</si>
  <si>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</si>
  <si>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</si>
  <si>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</si>
  <si>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</si>
  <si>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</si>
  <si>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</si>
  <si>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</si>
  <si>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</si>
  <si>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</si>
  <si>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</si>
  <si>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</si>
  <si>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</si>
  <si>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</si>
  <si>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</si>
  <si>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</si>
  <si>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</si>
  <si>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</si>
  <si>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</si>
  <si>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</si>
  <si>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</si>
  <si>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</si>
  <si>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</si>
  <si>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</si>
  <si>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</si>
  <si>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</si>
  <si>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</si>
  <si>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</si>
  <si>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</si>
  <si>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</si>
  <si>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</si>
  <si>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</si>
  <si>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</si>
  <si>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</si>
  <si>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</si>
  <si>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</si>
  <si>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</si>
  <si>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</si>
  <si>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</si>
  <si>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</si>
  <si>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</si>
  <si>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</si>
  <si>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</si>
  <si>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</si>
  <si>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</si>
  <si>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</si>
  <si>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</si>
  <si>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</si>
  <si>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</si>
  <si>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</si>
  <si>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</si>
  <si>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</si>
  <si>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</si>
  <si>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</si>
  <si>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</si>
  <si>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</si>
  <si>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</si>
  <si>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</si>
  <si>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</si>
  <si>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</si>
  <si>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</si>
  <si>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</si>
  <si>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</si>
  <si>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</si>
  <si>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</si>
  <si>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</si>
  <si>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</si>
  <si>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</si>
  <si>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</si>
  <si>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</si>
  <si>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</si>
  <si>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</si>
  <si>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</si>
  <si>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</si>
  <si>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</si>
  <si>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</si>
  <si>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</si>
  <si>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</si>
  <si>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</si>
  <si>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</si>
  <si>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</si>
  <si>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</si>
  <si>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</si>
  <si>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</si>
  <si>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</si>
  <si>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</si>
  <si>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</si>
  <si>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</si>
  <si>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</si>
  <si>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</si>
  <si>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</si>
  <si>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</si>
  <si>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</si>
  <si>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</si>
  <si>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</si>
  <si>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</si>
  <si>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</si>
  <si>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</si>
  <si>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</si>
  <si>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</si>
  <si>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</si>
  <si>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</si>
  <si>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</si>
  <si>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</si>
  <si>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</si>
  <si>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</si>
  <si>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</si>
  <si>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</si>
  <si>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</si>
  <si>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</si>
  <si>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</si>
  <si>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</si>
  <si>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</si>
  <si>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</si>
  <si>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</si>
  <si>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</si>
  <si>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</si>
  <si>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</si>
  <si>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</si>
  <si>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</si>
  <si>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</si>
  <si>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</si>
  <si>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</si>
  <si>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</si>
  <si>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</si>
  <si>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</si>
  <si>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</si>
  <si>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</si>
  <si>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</si>
  <si>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</si>
  <si>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</si>
  <si>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</si>
  <si>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</si>
  <si>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</si>
  <si>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</si>
  <si>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</si>
  <si>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</si>
  <si>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</si>
  <si>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</si>
  <si>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</si>
  <si>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</si>
  <si>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</si>
  <si>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</si>
  <si>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</si>
  <si>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</si>
  <si>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</si>
  <si>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</si>
  <si>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</si>
  <si>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</si>
  <si>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</si>
  <si>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</si>
  <si>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</si>
  <si>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</si>
  <si>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</si>
  <si>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</si>
  <si>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</si>
  <si>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</si>
  <si>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</si>
  <si>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</si>
  <si>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</si>
  <si>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</si>
  <si>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</si>
  <si>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</si>
  <si>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</si>
  <si>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</si>
  <si>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</si>
  <si>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</si>
  <si>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</si>
  <si>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</si>
  <si>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</si>
  <si>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</si>
  <si>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</si>
  <si>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</si>
  <si>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</si>
  <si>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</si>
  <si>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</si>
  <si>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</si>
  <si>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</si>
  <si>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</si>
  <si>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</si>
  <si>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</si>
  <si>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</si>
  <si>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</si>
  <si>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</si>
  <si>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</si>
  <si>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</si>
  <si>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</si>
  <si>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</si>
  <si>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</si>
  <si>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</si>
  <si>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</si>
  <si>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</si>
  <si>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</si>
  <si>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</si>
  <si>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</si>
  <si>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</si>
  <si>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</si>
  <si>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</si>
  <si>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</si>
  <si>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</si>
  <si>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</si>
  <si>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</si>
  <si>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</si>
  <si>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</si>
  <si>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</si>
  <si>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</si>
  <si>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</si>
  <si>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</si>
  <si>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</si>
  <si>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</si>
  <si>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</si>
  <si>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</si>
  <si>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</si>
  <si>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</si>
  <si>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</si>
  <si>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</si>
  <si>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</si>
  <si>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</si>
  <si>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</si>
  <si>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</si>
  <si>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</si>
  <si>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</si>
  <si>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</si>
  <si>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</si>
  <si>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</si>
  <si>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</si>
  <si>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</si>
  <si>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</si>
  <si>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</si>
  <si>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</si>
  <si>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</si>
  <si>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</si>
  <si>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</si>
  <si>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</si>
  <si>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</si>
  <si>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</si>
  <si>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</si>
  <si>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</si>
  <si>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</si>
  <si>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</si>
  <si>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</si>
  <si>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</si>
  <si>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</si>
  <si>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</si>
  <si>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</si>
  <si>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</si>
  <si>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</si>
  <si>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</si>
  <si>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</si>
  <si>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</si>
  <si>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</si>
  <si>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</si>
  <si>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</si>
  <si>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</si>
  <si>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</si>
  <si>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</si>
  <si>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</si>
  <si>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</si>
  <si>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</si>
  <si>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</si>
  <si>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</si>
  <si>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</si>
  <si>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</si>
  <si>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</si>
  <si>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</si>
  <si>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</si>
  <si>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</si>
  <si>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</si>
  <si>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</si>
  <si>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</si>
  <si>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</si>
  <si>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</si>
  <si>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</si>
  <si>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</si>
  <si>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</si>
  <si>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</si>
  <si>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</si>
  <si>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</si>
  <si>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</si>
  <si>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</si>
  <si>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</si>
  <si>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</si>
  <si>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</si>
  <si>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</si>
  <si>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</si>
  <si>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</si>
  <si>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</si>
  <si>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</si>
  <si>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</si>
  <si>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</si>
  <si>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</si>
  <si>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</si>
  <si>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</si>
  <si>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</si>
  <si>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</si>
  <si>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</si>
  <si>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</si>
  <si>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</si>
  <si>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</si>
  <si>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</si>
  <si>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</si>
  <si>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</si>
  <si>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</si>
  <si>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</si>
  <si>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</si>
  <si>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</si>
  <si>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</si>
  <si>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</si>
  <si>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</si>
  <si>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</si>
  <si>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</si>
  <si>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</si>
  <si>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</si>
  <si>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</si>
  <si>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</si>
  <si>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</si>
  <si>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</si>
  <si>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</si>
  <si>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</si>
  <si>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</si>
  <si>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</si>
  <si>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</si>
  <si>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</si>
  <si>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</si>
  <si>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</si>
  <si>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</si>
  <si>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</si>
  <si>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</si>
  <si>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</si>
  <si>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</si>
  <si>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</si>
  <si>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</si>
  <si>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</si>
  <si>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</si>
  <si>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</si>
  <si>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</si>
  <si>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</si>
  <si>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</si>
  <si>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</si>
  <si>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</si>
  <si>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</si>
  <si>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</si>
  <si>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</si>
  <si>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</si>
  <si>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</si>
  <si>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</si>
  <si>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</si>
  <si>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</si>
  <si>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</si>
  <si>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</si>
  <si>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</si>
  <si>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</si>
  <si>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</si>
  <si>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</si>
  <si>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</si>
  <si>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</si>
  <si>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</si>
  <si>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</si>
  <si>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</si>
  <si>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</si>
  <si>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</si>
  <si>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</si>
  <si>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</si>
  <si>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</si>
  <si>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</si>
  <si>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</si>
  <si>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</si>
  <si>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</si>
  <si>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</si>
  <si>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</si>
  <si>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</si>
  <si>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</si>
  <si>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</si>
  <si>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</si>
  <si>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</si>
  <si>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</si>
  <si>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</si>
  <si>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</si>
  <si>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</si>
  <si>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</si>
  <si>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</si>
  <si>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</si>
  <si>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</si>
  <si>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</si>
  <si>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</si>
  <si>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</si>
  <si>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</si>
  <si>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</si>
  <si>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</si>
  <si>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</si>
  <si>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</si>
  <si>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</si>
  <si>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</si>
  <si>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</si>
  <si>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</si>
  <si>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</si>
  <si>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</si>
  <si>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</si>
  <si>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</si>
  <si>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</si>
  <si>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</si>
  <si>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</si>
  <si>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</si>
  <si>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</si>
  <si>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</si>
  <si>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</si>
  <si>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</si>
  <si>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</si>
  <si>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</si>
  <si>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</si>
  <si>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</si>
  <si>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</si>
  <si>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</si>
  <si>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</si>
  <si>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</si>
  <si>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</si>
  <si>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</si>
  <si>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</si>
  <si>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</si>
  <si>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</si>
  <si>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</si>
  <si>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</si>
  <si>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</si>
  <si>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</si>
  <si>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</si>
  <si>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</si>
  <si>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</si>
  <si>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</si>
  <si>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</si>
  <si>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</si>
  <si>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</si>
  <si>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</si>
  <si>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</si>
  <si>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</si>
  <si>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</si>
  <si>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</si>
  <si>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</si>
  <si>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</si>
  <si>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</si>
  <si>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</si>
  <si>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</si>
  <si>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</si>
  <si>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</si>
  <si>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</si>
  <si>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</si>
  <si>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</si>
  <si>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</si>
  <si>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</si>
  <si>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</si>
  <si>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</si>
  <si>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</si>
  <si>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</si>
  <si>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</si>
  <si>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</si>
  <si>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</si>
  <si>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</si>
  <si>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</si>
  <si>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</si>
  <si>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</si>
  <si>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</si>
  <si>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</si>
  <si>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</si>
  <si>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</si>
  <si>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</si>
  <si>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</si>
  <si>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</si>
  <si>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</si>
  <si>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</si>
  <si>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</si>
  <si>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</si>
  <si>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</si>
  <si>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</si>
  <si>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</si>
  <si>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</si>
  <si>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</si>
  <si>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</si>
  <si>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</si>
  <si>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</si>
  <si>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</si>
  <si>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</si>
  <si>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</si>
  <si>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</si>
  <si>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</si>
  <si>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</si>
  <si>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</si>
  <si>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</si>
  <si>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</si>
  <si>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</si>
  <si>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</si>
  <si>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</si>
  <si>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</si>
  <si>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</si>
  <si>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</si>
  <si>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</si>
  <si>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</si>
  <si>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</si>
  <si>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</si>
  <si>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</si>
  <si>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</si>
  <si>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</si>
  <si>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</si>
  <si>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</si>
  <si>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</si>
  <si>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</si>
  <si>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</si>
  <si>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</si>
  <si>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</si>
  <si>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</si>
  <si>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</si>
  <si>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</si>
  <si>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</si>
  <si>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</si>
  <si>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</si>
  <si>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</si>
  <si>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</si>
  <si>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</si>
  <si>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</si>
  <si>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</si>
  <si>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</si>
  <si>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</si>
  <si>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</si>
  <si>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</si>
  <si>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</si>
  <si>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</si>
  <si>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</si>
  <si>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</si>
  <si>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</si>
  <si>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</si>
  <si>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</si>
  <si>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</si>
  <si>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</si>
  <si>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</si>
  <si>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</si>
  <si>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</si>
  <si>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</si>
  <si>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</si>
  <si>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</si>
  <si>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</si>
  <si>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</si>
  <si>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</si>
  <si>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</si>
  <si>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</si>
  <si>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</si>
  <si>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</si>
  <si>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</si>
  <si>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</si>
  <si>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</si>
  <si>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</si>
  <si>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</si>
  <si>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</si>
  <si>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</si>
  <si>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</si>
  <si>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</si>
  <si>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</si>
  <si>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</si>
  <si>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</si>
  <si>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</si>
  <si>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</si>
  <si>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</si>
  <si>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</si>
  <si>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</si>
  <si>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</si>
  <si>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</si>
  <si>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</si>
  <si>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</si>
  <si>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</si>
  <si>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</si>
  <si>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</si>
  <si>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</si>
  <si>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</si>
  <si>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</si>
  <si>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</si>
  <si>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</si>
  <si>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</si>
  <si>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</si>
  <si>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</si>
  <si>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</si>
  <si>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</si>
  <si>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</si>
  <si>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</si>
  <si>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</si>
  <si>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</si>
  <si>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</si>
  <si>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</si>
  <si>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</si>
  <si>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</si>
  <si>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</si>
  <si>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</si>
  <si>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</si>
  <si>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</si>
  <si>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</si>
  <si>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</si>
  <si>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</si>
  <si>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</si>
  <si>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</si>
  <si>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</si>
  <si>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</si>
  <si>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</si>
  <si>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</si>
  <si>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</si>
  <si>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</si>
  <si>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</si>
  <si>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</si>
  <si>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</si>
  <si>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</si>
  <si>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</si>
  <si>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</si>
  <si>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</si>
  <si>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</si>
  <si>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</si>
  <si>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</si>
  <si>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</si>
  <si>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</si>
  <si>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</si>
  <si>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</si>
  <si>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</si>
  <si>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</si>
  <si>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</si>
  <si>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</si>
  <si>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</si>
  <si>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</si>
  <si>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</si>
  <si>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</si>
  <si>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</si>
  <si>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</si>
  <si>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</si>
  <si>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</si>
  <si>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</si>
  <si>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</si>
  <si>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</si>
  <si>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</si>
  <si>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</si>
  <si>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</si>
  <si>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</si>
  <si>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</si>
  <si>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</si>
  <si>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</si>
  <si>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</si>
  <si>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</si>
  <si>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</si>
  <si>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</si>
  <si>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</si>
  <si>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</si>
  <si>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</si>
  <si>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</si>
  <si>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</si>
  <si>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</si>
  <si>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</si>
  <si>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</si>
  <si>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</si>
  <si>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</si>
  <si>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</si>
  <si>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</si>
  <si>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</si>
  <si>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</si>
  <si>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</si>
  <si>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</si>
  <si>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</si>
  <si>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</si>
  <si>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</si>
  <si>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</si>
  <si>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</si>
  <si>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</si>
  <si>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</si>
  <si>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</si>
  <si>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</si>
  <si>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</si>
  <si>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</si>
  <si>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</si>
  <si>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</si>
  <si>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</si>
  <si>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</si>
  <si>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</si>
  <si>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</si>
  <si>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</si>
  <si>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</si>
  <si>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</si>
  <si>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</si>
  <si>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</si>
  <si>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</si>
  <si>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</si>
  <si>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</si>
  <si>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</si>
  <si>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</si>
  <si>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</si>
  <si>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</si>
  <si>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</si>
  <si>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</si>
  <si>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</si>
  <si>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</si>
  <si>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</si>
  <si>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</si>
  <si>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</si>
  <si>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</si>
  <si>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</si>
  <si>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</si>
  <si>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</si>
  <si>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</si>
  <si>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</si>
  <si>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</si>
  <si>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</si>
  <si>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</si>
  <si>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</si>
  <si>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</si>
  <si>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</si>
  <si>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</si>
  <si>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</si>
  <si>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</si>
  <si>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</si>
  <si>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</si>
  <si>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</si>
  <si>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</si>
  <si>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</si>
  <si>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</si>
  <si>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</si>
  <si>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</si>
  <si>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</si>
  <si>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</si>
  <si>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</si>
  <si>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</si>
  <si>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</si>
  <si>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</si>
  <si>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</si>
  <si>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</si>
  <si>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</si>
  <si>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</si>
  <si>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</si>
  <si>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</si>
  <si>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</si>
  <si>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</si>
  <si>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</si>
  <si>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</si>
  <si>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</si>
  <si>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</si>
  <si>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</si>
  <si>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</si>
  <si>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</si>
  <si>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</si>
  <si>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</si>
  <si>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</si>
  <si>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</si>
  <si>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</si>
  <si>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</si>
  <si>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</si>
  <si>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</si>
  <si>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</si>
  <si>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</si>
  <si>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</si>
  <si>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</si>
  <si>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</si>
  <si>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</si>
  <si>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</si>
  <si>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</si>
  <si>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</si>
  <si>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</si>
  <si>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</si>
  <si>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</si>
  <si>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</si>
  <si>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</si>
  <si>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</si>
  <si>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</si>
  <si>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</si>
  <si>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</si>
  <si>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</si>
  <si>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</si>
  <si>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</si>
  <si>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</si>
  <si>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</si>
  <si>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</si>
  <si>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</si>
  <si>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</si>
  <si>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</si>
  <si>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</si>
  <si>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</si>
  <si>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</si>
  <si>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</si>
  <si>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</si>
  <si>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</si>
  <si>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</si>
  <si>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</si>
  <si>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</si>
  <si>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</si>
  <si>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</si>
  <si>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</si>
  <si>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</si>
  <si>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</si>
  <si>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</si>
  <si>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</si>
  <si>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</si>
  <si>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</si>
  <si>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</si>
  <si>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</si>
  <si>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</si>
  <si>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</si>
  <si>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</si>
  <si>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</si>
  <si>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</si>
  <si>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</si>
  <si>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</si>
  <si>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</si>
  <si>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</si>
  <si>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</si>
  <si>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</si>
  <si>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</si>
  <si>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</si>
  <si>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</si>
  <si>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</si>
  <si>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</si>
  <si>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</si>
  <si>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</si>
  <si>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</si>
  <si>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</si>
  <si>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</si>
  <si>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</si>
  <si>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</si>
  <si>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</si>
  <si>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</si>
  <si>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</si>
  <si>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</si>
  <si>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</si>
  <si>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</si>
  <si>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</si>
  <si>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</si>
  <si>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</si>
  <si>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</si>
  <si>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</si>
  <si>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</si>
  <si>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</si>
  <si>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</si>
  <si>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</si>
  <si>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</si>
  <si>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</si>
  <si>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</si>
  <si>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</si>
  <si>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</si>
  <si>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</si>
  <si>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</si>
  <si>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</si>
  <si>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</si>
  <si>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</si>
  <si>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</si>
  <si>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</si>
  <si>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</si>
  <si>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</si>
  <si>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</si>
  <si>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</si>
  <si>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</si>
  <si>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</si>
  <si>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</si>
  <si>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</si>
  <si>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</si>
  <si>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</si>
  <si>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</si>
  <si>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</si>
  <si>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</si>
  <si>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</si>
  <si>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</si>
  <si>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</si>
  <si>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</si>
  <si>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</si>
  <si>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</si>
  <si>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</si>
  <si>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</si>
  <si>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</si>
  <si>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</si>
  <si>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</si>
  <si>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</si>
  <si>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</si>
  <si>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</si>
  <si>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</si>
  <si>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</si>
  <si>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</si>
  <si>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</si>
  <si>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</si>
  <si>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</si>
  <si>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</si>
  <si>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</si>
  <si>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</si>
  <si>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</si>
  <si>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</si>
  <si>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</si>
  <si>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</si>
  <si>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</si>
  <si>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</si>
  <si>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</si>
  <si>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</si>
  <si>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</si>
  <si>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</si>
  <si>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</si>
  <si>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</si>
  <si>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</si>
  <si>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</si>
  <si>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</si>
  <si>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</si>
  <si>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</si>
  <si>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</si>
  <si>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</si>
  <si>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</si>
  <si>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</si>
  <si>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</si>
  <si>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</si>
  <si>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</si>
  <si>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</si>
  <si>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</si>
  <si>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</si>
  <si>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</si>
  <si>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</si>
  <si>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</si>
  <si>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</si>
  <si>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</si>
  <si>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</si>
  <si>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</si>
  <si>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</si>
  <si>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</si>
  <si>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</si>
  <si>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</si>
  <si>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</si>
  <si>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</si>
  <si>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</si>
  <si>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</si>
  <si>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</si>
  <si>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</si>
  <si>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</si>
  <si>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</si>
  <si>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</si>
  <si>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</si>
  <si>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</si>
  <si>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</si>
  <si>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</si>
  <si>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</si>
  <si>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</si>
  <si>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</si>
  <si>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</si>
  <si>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</si>
  <si>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</si>
  <si>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</si>
  <si>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</si>
  <si>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</si>
  <si>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</si>
  <si>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</si>
  <si>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</si>
  <si>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</si>
  <si>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</si>
  <si>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</si>
  <si>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</si>
  <si>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</si>
  <si>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</si>
  <si>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</si>
  <si>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</si>
  <si>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</si>
  <si>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</si>
  <si>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</si>
  <si>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</si>
  <si>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</si>
  <si>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</si>
  <si>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</si>
  <si>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</si>
  <si>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</si>
  <si>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</si>
  <si>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</si>
  <si>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</si>
  <si>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</si>
  <si>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</si>
  <si>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</si>
  <si>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</si>
  <si>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</si>
  <si>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</si>
  <si>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</si>
  <si>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</si>
  <si>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</si>
  <si>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</si>
  <si>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</si>
  <si>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</si>
  <si>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</si>
  <si>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</si>
  <si>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</si>
  <si>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</si>
  <si>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</si>
  <si>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</si>
  <si>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</si>
  <si>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</si>
  <si>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</si>
  <si>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</si>
  <si>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</si>
  <si>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</si>
  <si>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</si>
  <si>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</si>
  <si>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</si>
  <si>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</si>
  <si>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</si>
  <si>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</si>
  <si>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</si>
  <si>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</si>
  <si>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</si>
  <si>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</si>
  <si>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</si>
  <si>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</si>
  <si>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</si>
  <si>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</si>
  <si>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</si>
  <si>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</si>
  <si>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</si>
  <si>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</si>
  <si>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</si>
  <si>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</si>
  <si>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</si>
  <si>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</si>
  <si>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</si>
  <si>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</si>
  <si>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</si>
  <si>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</si>
  <si>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</si>
  <si>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</si>
  <si>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</si>
  <si>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</si>
  <si>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</si>
  <si>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</si>
  <si>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</si>
  <si>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</si>
  <si>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</si>
  <si>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</si>
  <si>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</si>
  <si>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</si>
  <si>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</si>
  <si>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</si>
  <si>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</si>
  <si>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</si>
  <si>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</si>
  <si>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</si>
  <si>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</si>
  <si>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</si>
  <si>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</si>
  <si>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</si>
  <si>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</si>
  <si>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</si>
  <si>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</si>
  <si>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</si>
  <si>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</si>
  <si>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</si>
  <si>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</si>
  <si>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</si>
  <si>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</si>
  <si>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</si>
  <si>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</si>
  <si>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</si>
  <si>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</si>
  <si>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</si>
  <si>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</si>
  <si>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</si>
  <si>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</si>
  <si>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</si>
  <si>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</si>
  <si>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</si>
  <si>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</si>
  <si>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</si>
  <si>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</si>
  <si>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</si>
  <si>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</si>
  <si>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</si>
  <si>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</si>
  <si>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</si>
  <si>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</si>
  <si>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</si>
  <si>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</si>
  <si>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</si>
  <si>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</si>
  <si>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</si>
  <si>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</si>
  <si>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</si>
  <si>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</si>
  <si>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</si>
  <si>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</si>
  <si>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</si>
  <si>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</si>
  <si>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</si>
  <si>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</si>
  <si>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</si>
  <si>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</si>
  <si>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</si>
  <si>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</si>
  <si>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</si>
  <si>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</si>
  <si>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</si>
  <si>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</si>
  <si>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</si>
  <si>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</si>
  <si>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</si>
  <si>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</si>
  <si>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</si>
  <si>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</si>
  <si>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</si>
  <si>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</si>
  <si>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</si>
  <si>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</si>
  <si>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</si>
  <si>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</si>
  <si>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</si>
  <si>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</si>
  <si>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</si>
  <si>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</si>
  <si>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</si>
  <si>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</si>
  <si>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</si>
  <si>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</si>
  <si>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</si>
  <si>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</si>
  <si>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</si>
  <si>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</si>
  <si>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</si>
  <si>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</si>
  <si>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</si>
  <si>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</si>
  <si>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</si>
  <si>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</si>
  <si>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</si>
  <si>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</si>
  <si>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</si>
  <si>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</si>
  <si>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</si>
  <si>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</si>
  <si>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</si>
  <si>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</si>
  <si>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</si>
  <si>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</si>
  <si>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</si>
  <si>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</si>
  <si>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</si>
  <si>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</si>
  <si>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</si>
  <si>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</si>
  <si>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</si>
  <si>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</si>
  <si>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</si>
  <si>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</si>
  <si>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</si>
  <si>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</si>
  <si>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</si>
  <si>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</si>
  <si>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</si>
  <si>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</si>
  <si>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</si>
  <si>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</si>
  <si>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</si>
  <si>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</si>
  <si>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</si>
  <si>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</si>
  <si>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</si>
  <si>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</si>
  <si>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</si>
  <si>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</si>
  <si>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</si>
  <si>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</si>
  <si>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</si>
  <si>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</si>
  <si>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</si>
  <si>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</si>
  <si>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</si>
  <si>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</si>
  <si>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</si>
  <si>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</si>
  <si>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</si>
  <si>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</si>
  <si>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</si>
  <si>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</si>
  <si>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</si>
  <si>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</si>
  <si>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</si>
  <si>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</si>
  <si>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</si>
  <si>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</si>
  <si>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</si>
  <si>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</si>
  <si>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</si>
  <si>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</si>
  <si>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</si>
  <si>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</si>
  <si>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</si>
  <si>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</si>
  <si>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</si>
  <si>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</si>
  <si>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</si>
  <si>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</si>
  <si>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</si>
  <si>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</si>
  <si>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</si>
  <si>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</si>
  <si>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</si>
  <si>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</si>
  <si>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</si>
  <si>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</si>
  <si>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</si>
  <si>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</si>
  <si>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</si>
  <si>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</si>
  <si>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</si>
  <si>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</si>
  <si>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</si>
  <si>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</si>
  <si>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</si>
  <si>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</si>
  <si>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</si>
  <si>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</si>
  <si>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</si>
  <si>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</si>
  <si>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</si>
  <si>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</si>
  <si>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</si>
  <si>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</si>
  <si>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</si>
  <si>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</si>
  <si>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</si>
  <si>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</si>
  <si>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</si>
  <si>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</si>
  <si>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</si>
  <si>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</si>
  <si>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</si>
  <si>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</si>
  <si>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</si>
  <si>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</si>
  <si>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</si>
  <si>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</si>
  <si>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</si>
  <si>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</si>
  <si>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</si>
  <si>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</si>
  <si>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</si>
  <si>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</si>
  <si>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</si>
  <si>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</si>
  <si>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</si>
  <si>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</si>
  <si>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</si>
  <si>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</si>
  <si>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</si>
  <si>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</si>
  <si>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</si>
  <si>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</si>
  <si>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</si>
  <si>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</si>
  <si>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</si>
  <si>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</si>
  <si>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</si>
  <si>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</si>
  <si>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</si>
  <si>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</si>
  <si>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</si>
  <si>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</si>
  <si>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</si>
  <si>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</si>
  <si>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</si>
  <si>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</si>
  <si>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</si>
  <si>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</si>
  <si>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</si>
  <si>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</si>
  <si>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</si>
  <si>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</si>
  <si>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</si>
  <si>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</si>
  <si>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</si>
  <si>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</si>
  <si>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</si>
  <si>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</si>
  <si>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</si>
  <si>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</si>
  <si>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</si>
  <si>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</si>
  <si>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</si>
  <si>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</si>
  <si>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</si>
  <si>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</si>
  <si>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</si>
  <si>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</si>
  <si>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</si>
  <si>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</si>
  <si>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</si>
  <si>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</si>
  <si>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</si>
  <si>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</si>
  <si>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</si>
  <si>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</si>
  <si>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</si>
  <si>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</si>
  <si>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</si>
  <si>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</si>
  <si>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</si>
  <si>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</si>
  <si>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</si>
  <si>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</si>
  <si>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</si>
  <si>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</si>
  <si>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</si>
  <si>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</si>
  <si>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</si>
  <si>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</si>
  <si>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</si>
  <si>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</si>
  <si>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</si>
  <si>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</si>
  <si>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</si>
  <si>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</si>
  <si>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</si>
  <si>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</si>
  <si>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</si>
  <si>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</si>
  <si>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</si>
  <si>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</si>
  <si>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</si>
  <si>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</si>
  <si>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</si>
  <si>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</si>
  <si>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</si>
  <si>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</si>
  <si>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</si>
  <si>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</si>
  <si>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</si>
  <si>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</si>
  <si>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</si>
  <si>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</si>
  <si>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</si>
  <si>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</si>
  <si>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</si>
  <si>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</si>
  <si>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</si>
  <si>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</si>
  <si>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</si>
  <si>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</si>
  <si>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</si>
  <si>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</si>
  <si>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</si>
  <si>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</si>
  <si>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</si>
  <si>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</si>
  <si>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</si>
  <si>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</si>
  <si>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</si>
  <si>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</si>
  <si>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</si>
  <si>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</si>
  <si>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</si>
  <si>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</si>
  <si>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</si>
  <si>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</si>
  <si>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</si>
  <si>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</si>
  <si>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</si>
  <si>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</si>
  <si>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</si>
  <si>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</si>
  <si>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</si>
  <si>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</si>
  <si>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</si>
  <si>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</si>
  <si>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</si>
  <si>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</si>
  <si>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</si>
  <si>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</si>
  <si>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</si>
  <si>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</si>
  <si>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</si>
  <si>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</si>
  <si>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</si>
  <si>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</si>
  <si>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</si>
  <si>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</si>
  <si>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</si>
  <si>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</si>
  <si>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</si>
  <si>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</si>
  <si>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</si>
  <si>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</si>
  <si>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</si>
  <si>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</si>
  <si>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</si>
  <si>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</si>
  <si>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</si>
  <si>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</si>
  <si>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</si>
  <si>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</si>
  <si>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</si>
  <si>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</si>
  <si>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</si>
  <si>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</si>
  <si>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</si>
  <si>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</si>
  <si>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</si>
  <si>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</si>
  <si>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</si>
  <si>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</si>
  <si>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</si>
  <si>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</si>
  <si>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</si>
  <si>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</si>
  <si>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</si>
  <si>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</si>
  <si>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</si>
  <si>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</si>
  <si>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</si>
  <si>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</si>
  <si>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</si>
  <si>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</si>
  <si>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</si>
  <si>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</si>
  <si>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</si>
  <si>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</si>
  <si>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</si>
  <si>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</si>
  <si>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</si>
  <si>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</si>
  <si>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</si>
  <si>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</si>
  <si>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</si>
  <si>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</si>
  <si>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</si>
  <si>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</si>
  <si>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</si>
  <si>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</si>
  <si>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</si>
  <si>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</si>
  <si>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</si>
  <si>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</si>
  <si>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</si>
  <si>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</si>
  <si>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</si>
  <si>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</si>
  <si>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</si>
  <si>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</si>
  <si>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</si>
  <si>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</si>
  <si>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</si>
  <si>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</si>
  <si>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</si>
  <si>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</si>
  <si>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</si>
  <si>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</si>
  <si>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</si>
  <si>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</si>
  <si>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</si>
  <si>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</si>
  <si>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</si>
  <si>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</si>
  <si>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</si>
  <si>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</si>
  <si>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</si>
  <si>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</si>
  <si>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</si>
  <si>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</si>
  <si>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</si>
  <si>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</si>
  <si>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</si>
  <si>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</si>
  <si>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</si>
  <si>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</si>
  <si>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</si>
  <si>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</si>
  <si>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</si>
  <si>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</si>
  <si>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</si>
  <si>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</si>
  <si>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</si>
  <si>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</si>
  <si>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</si>
  <si>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</si>
  <si>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</si>
  <si>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</si>
  <si>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</si>
  <si>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</si>
  <si>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</si>
  <si>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</si>
  <si>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</si>
  <si>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</si>
  <si>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</si>
  <si>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</si>
  <si>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</si>
  <si>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</si>
  <si>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</si>
  <si>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</si>
  <si>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</si>
  <si>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</si>
  <si>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</si>
  <si>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</si>
  <si>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</si>
  <si>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</si>
  <si>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</si>
  <si>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</si>
  <si>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</si>
  <si>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</si>
  <si>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</si>
  <si>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</si>
  <si>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</si>
  <si>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</si>
  <si>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</si>
  <si>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</si>
  <si>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</si>
  <si>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</si>
  <si>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</si>
  <si>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</si>
  <si>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</si>
  <si>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</si>
  <si>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</si>
  <si>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</si>
  <si>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</si>
  <si>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</si>
  <si>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</si>
  <si>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</si>
  <si>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</si>
  <si>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</si>
  <si>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</si>
  <si>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</si>
  <si>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</si>
  <si>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</si>
  <si>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</si>
  <si>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</si>
  <si>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</si>
  <si>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</si>
  <si>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</si>
  <si>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</si>
  <si>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</si>
  <si>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</si>
  <si>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</si>
  <si>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</si>
  <si>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</si>
  <si>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</si>
  <si>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</si>
  <si>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</si>
  <si>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</si>
  <si>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</si>
  <si>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</si>
  <si>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</si>
  <si>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</si>
  <si>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</si>
  <si>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</si>
  <si>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</si>
  <si>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</si>
  <si>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</si>
  <si>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</si>
  <si>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</si>
  <si>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</si>
  <si>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</si>
  <si>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</si>
  <si>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</si>
  <si>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</si>
  <si>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</si>
  <si>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</si>
  <si>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</si>
  <si>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</si>
  <si>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</si>
  <si>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</si>
  <si>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</si>
  <si>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</si>
  <si>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</si>
  <si>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</si>
  <si>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</si>
  <si>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</si>
  <si>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</si>
  <si>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</si>
  <si>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</si>
  <si>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</si>
  <si>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</si>
  <si>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</si>
  <si>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</si>
  <si>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</si>
  <si>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</si>
  <si>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</si>
  <si>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</si>
  <si>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</si>
  <si>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</si>
  <si>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</si>
  <si>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</si>
  <si>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</si>
  <si>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</si>
  <si>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</si>
  <si>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</si>
  <si>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</si>
  <si>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</si>
  <si>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</si>
  <si>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</si>
  <si>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</si>
  <si>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</si>
  <si>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</si>
  <si>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</si>
  <si>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</si>
  <si>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</si>
  <si>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</si>
  <si>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</si>
  <si>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</si>
  <si>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</si>
  <si>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</si>
  <si>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</si>
  <si>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</si>
  <si>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</si>
  <si>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</si>
  <si>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</si>
  <si>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</si>
  <si>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</si>
  <si>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</si>
  <si>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</si>
  <si>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</si>
  <si>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</si>
  <si>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</si>
  <si>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</si>
  <si>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</si>
  <si>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</si>
  <si>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</si>
  <si>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</si>
  <si>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</si>
  <si>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</si>
  <si>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</si>
  <si>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</si>
  <si>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</si>
  <si>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</si>
  <si>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</si>
  <si>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</si>
  <si>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</si>
  <si>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</si>
  <si>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</si>
  <si>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</si>
  <si>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</si>
  <si>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</si>
  <si>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</si>
  <si>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</si>
  <si>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</si>
  <si>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</si>
  <si>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</si>
  <si>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</si>
  <si>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</si>
  <si>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</si>
  <si>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</si>
  <si>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</si>
  <si>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</si>
  <si>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</si>
  <si>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</si>
  <si>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</si>
  <si>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</si>
  <si>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</si>
  <si>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</si>
  <si>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</si>
  <si>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</si>
  <si>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</si>
  <si>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</si>
  <si>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</si>
  <si>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</si>
  <si>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</si>
  <si>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</si>
  <si>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</si>
  <si>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</si>
  <si>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</si>
  <si>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</si>
  <si>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</si>
  <si>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</si>
  <si>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</si>
  <si>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</si>
  <si>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</si>
  <si>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</si>
  <si>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</si>
  <si>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</si>
  <si>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</si>
  <si>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</si>
  <si>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</si>
  <si>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</si>
  <si>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</si>
  <si>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</si>
  <si>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</si>
  <si>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</si>
  <si>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</si>
  <si>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</si>
  <si>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</si>
  <si>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</si>
  <si>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</si>
  <si>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</si>
  <si>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</si>
  <si>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</si>
  <si>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</si>
  <si>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</si>
  <si>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</si>
  <si>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</si>
  <si>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</si>
  <si>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</si>
  <si>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</si>
  <si>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</si>
  <si>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</si>
  <si>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</si>
  <si>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</si>
  <si>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</si>
  <si>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</si>
  <si>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</si>
  <si>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</si>
  <si>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</si>
  <si>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</si>
  <si>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</si>
  <si>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</si>
  <si>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</si>
  <si>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</si>
  <si>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</si>
  <si>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</si>
  <si>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</si>
  <si>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</si>
  <si>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</si>
  <si>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</si>
  <si>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</si>
  <si>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</si>
  <si>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</si>
  <si>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</si>
  <si>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</si>
  <si>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</si>
  <si>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</si>
  <si>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</si>
  <si>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</si>
  <si>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</si>
  <si>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</si>
  <si>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</si>
  <si>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</si>
  <si>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</si>
  <si>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</si>
  <si>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</si>
  <si>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</si>
  <si>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</si>
  <si>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</si>
  <si>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</si>
  <si>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</si>
  <si>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</si>
  <si>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</si>
  <si>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</si>
  <si>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</si>
  <si>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</si>
  <si>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</si>
  <si>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</si>
  <si>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</si>
  <si>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</si>
  <si>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</si>
  <si>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</si>
  <si>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</si>
  <si>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</si>
  <si>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</si>
  <si>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</si>
  <si>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</si>
  <si>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</si>
  <si>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</si>
  <si>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</si>
  <si>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</si>
  <si>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</si>
  <si>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</si>
  <si>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</si>
  <si>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</si>
  <si>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</si>
  <si>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</si>
  <si>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</si>
  <si>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</si>
  <si>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</si>
  <si>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</si>
  <si>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</si>
  <si>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</si>
  <si>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</si>
  <si>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</si>
  <si>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</si>
  <si>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</si>
  <si>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</si>
  <si>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</si>
  <si>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</si>
  <si>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</si>
  <si>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</si>
  <si>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</si>
  <si>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</si>
  <si>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</si>
  <si>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</si>
  <si>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</si>
  <si>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</si>
  <si>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</si>
  <si>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</si>
  <si>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</si>
  <si>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</si>
  <si>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</si>
  <si>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</si>
  <si>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</si>
  <si>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</si>
  <si>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</si>
  <si>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</si>
  <si>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</si>
  <si>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</si>
  <si>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</si>
  <si>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</si>
  <si>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</si>
  <si>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</si>
  <si>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</si>
  <si>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</si>
  <si>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</si>
  <si>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</si>
  <si>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</si>
  <si>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</si>
  <si>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</si>
  <si>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</si>
  <si>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</si>
  <si>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</si>
  <si>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</si>
  <si>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</si>
  <si>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</si>
  <si>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</si>
  <si>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</si>
  <si>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</si>
  <si>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</si>
  <si>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</si>
  <si>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</si>
  <si>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</si>
  <si>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</si>
  <si>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</si>
  <si>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</si>
  <si>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</si>
  <si>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</si>
  <si>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</si>
  <si>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</si>
  <si>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</si>
  <si>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</si>
  <si>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</si>
  <si>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</si>
  <si>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</si>
  <si>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</si>
  <si>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</si>
  <si>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</si>
  <si>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</si>
  <si>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</si>
  <si>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</si>
  <si>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</si>
  <si>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</si>
  <si>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</si>
  <si>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</si>
  <si>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</si>
  <si>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</si>
  <si>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</si>
  <si>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</si>
  <si>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</si>
  <si>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</si>
  <si>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</si>
  <si>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</si>
  <si>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</si>
  <si>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</si>
  <si>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</si>
  <si>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</si>
  <si>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</si>
  <si>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</si>
  <si>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</si>
  <si>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</si>
  <si>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</si>
  <si>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</si>
  <si>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</si>
  <si>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</si>
  <si>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</si>
  <si>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</si>
  <si>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</si>
  <si>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</si>
  <si>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</si>
  <si>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</si>
  <si>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</si>
  <si>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</si>
  <si>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</si>
  <si>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</si>
  <si>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</si>
  <si>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</si>
  <si>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</si>
  <si>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</si>
  <si>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</si>
  <si>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</si>
  <si>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</si>
  <si>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</si>
  <si>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</si>
  <si>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</si>
  <si>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</si>
  <si>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</si>
  <si>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</si>
  <si>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</si>
  <si>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</si>
  <si>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</si>
  <si>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</si>
  <si>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</si>
  <si>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</si>
  <si>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</si>
  <si>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</si>
  <si>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</si>
  <si>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</si>
  <si>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</si>
  <si>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</si>
  <si>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</si>
  <si>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</si>
  <si>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</si>
  <si>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</si>
  <si>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</si>
  <si>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</si>
  <si>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</si>
  <si>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</si>
  <si>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</si>
  <si>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</si>
  <si>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</si>
  <si>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</si>
  <si>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</si>
  <si>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</si>
  <si>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</si>
  <si>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</si>
  <si>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</si>
  <si>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</si>
  <si>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</si>
  <si>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</si>
  <si>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</si>
  <si>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</si>
  <si>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</si>
  <si>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</si>
  <si>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</si>
  <si>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</si>
  <si>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</si>
  <si>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</si>
  <si>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</si>
  <si>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</si>
  <si>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</si>
  <si>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</si>
  <si>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</si>
  <si>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</si>
  <si>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</si>
  <si>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</si>
  <si>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</si>
  <si>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</si>
  <si>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</si>
  <si>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</si>
  <si>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</si>
  <si>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</si>
  <si>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</si>
  <si>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</si>
  <si>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</si>
  <si>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</si>
  <si>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</si>
  <si>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</si>
  <si>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</si>
  <si>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</si>
  <si>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</si>
  <si>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</si>
  <si>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</si>
  <si>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</si>
  <si>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</si>
  <si>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</si>
  <si>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</si>
  <si>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</si>
  <si>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</si>
  <si>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</si>
  <si>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</si>
  <si>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</si>
  <si>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</si>
  <si>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</si>
  <si>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</si>
  <si>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</si>
  <si>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</si>
  <si>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</si>
  <si>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</si>
  <si>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</si>
  <si>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</si>
  <si>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</si>
  <si>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</si>
  <si>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</si>
  <si>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</si>
  <si>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</si>
  <si>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</si>
  <si>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</si>
  <si>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</si>
  <si>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</si>
  <si>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</si>
  <si>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</si>
  <si>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</si>
  <si>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</si>
  <si>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</si>
  <si>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</si>
  <si>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</si>
  <si>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</si>
  <si>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</si>
  <si>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</si>
  <si>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</si>
  <si>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</si>
  <si>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</si>
  <si>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</si>
  <si>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</si>
  <si>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</si>
  <si>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</si>
  <si>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</si>
  <si>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</si>
  <si>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</si>
  <si>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</si>
  <si>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</si>
  <si>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</si>
  <si>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</si>
  <si>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</si>
  <si>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</si>
  <si>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</si>
  <si>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</si>
  <si>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</si>
  <si>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</si>
  <si>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</si>
  <si>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</si>
  <si>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</si>
  <si>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</si>
  <si>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</si>
  <si>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</si>
  <si>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</si>
  <si>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</si>
  <si>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</si>
  <si>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</si>
  <si>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</si>
  <si>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</si>
  <si>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</si>
  <si>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</si>
  <si>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</si>
  <si>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</si>
  <si>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</si>
  <si>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</si>
  <si>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</si>
  <si>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</si>
  <si>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</si>
  <si>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</si>
  <si>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</si>
  <si>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</si>
  <si>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</si>
  <si>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</si>
  <si>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</si>
  <si>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</si>
  <si>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</si>
  <si>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</si>
  <si>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</si>
  <si>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</si>
  <si>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</si>
  <si>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</si>
  <si>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</si>
  <si>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</si>
  <si>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</si>
  <si>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</si>
  <si>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</si>
  <si>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</si>
  <si>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</si>
  <si>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</si>
  <si>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</si>
  <si>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</si>
  <si>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</si>
  <si>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</si>
  <si>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</si>
  <si>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</si>
  <si>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</si>
  <si>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</si>
  <si>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</si>
  <si>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</si>
  <si>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</si>
  <si>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</si>
  <si>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</si>
  <si>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</si>
  <si>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</si>
  <si>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</si>
  <si>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</si>
  <si>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</si>
  <si>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</si>
  <si>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</si>
  <si>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</si>
  <si>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</si>
  <si>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</si>
  <si>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</si>
  <si>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</si>
  <si>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</si>
  <si>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</si>
  <si>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</si>
  <si>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</si>
  <si>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</si>
  <si>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</si>
  <si>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</si>
  <si>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</si>
  <si>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</si>
  <si>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</si>
  <si>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</si>
  <si>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</si>
  <si>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</si>
  <si>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</si>
  <si>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</si>
  <si>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</si>
  <si>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</si>
  <si>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</si>
  <si>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</si>
  <si>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</si>
  <si>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</si>
  <si>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</si>
  <si>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</si>
  <si>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</si>
  <si>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</si>
  <si>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</si>
  <si>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</si>
  <si>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</si>
  <si>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</si>
  <si>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</si>
  <si>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</si>
  <si>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</si>
  <si>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</si>
  <si>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</si>
  <si>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</si>
  <si>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</si>
  <si>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</si>
  <si>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</si>
  <si>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</si>
  <si>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</si>
  <si>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</si>
  <si>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</si>
  <si>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</si>
  <si>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</si>
  <si>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</si>
  <si>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</si>
  <si>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</si>
  <si>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</si>
  <si>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</si>
  <si>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</si>
  <si>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</si>
  <si>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</si>
  <si>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</si>
  <si>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</si>
  <si>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</si>
  <si>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</si>
  <si>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</si>
  <si>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</si>
  <si>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</si>
  <si>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</si>
  <si>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</si>
  <si>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</si>
  <si>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</si>
  <si>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</si>
  <si>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</si>
  <si>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</si>
  <si>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</si>
  <si>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</si>
  <si>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</si>
  <si>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</si>
  <si>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</si>
  <si>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</si>
  <si>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</si>
  <si>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</si>
  <si>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</si>
  <si>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</si>
  <si>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</si>
  <si>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</si>
  <si>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</si>
  <si>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</si>
  <si>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</si>
  <si>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</si>
  <si>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</si>
  <si>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</si>
  <si>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</si>
  <si>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</si>
  <si>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</si>
  <si>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</si>
  <si>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</si>
  <si>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</si>
  <si>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</si>
  <si>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</si>
  <si>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</si>
  <si>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</si>
  <si>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</si>
  <si>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</si>
  <si>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</si>
  <si>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</si>
  <si>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</si>
  <si>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</si>
  <si>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</si>
  <si>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</si>
  <si>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</si>
  <si>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</si>
  <si>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</si>
  <si>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</si>
  <si>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</si>
  <si>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</si>
  <si>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</si>
  <si>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</si>
  <si>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</si>
  <si>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</si>
  <si>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</si>
  <si>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</si>
  <si>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</si>
  <si>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</si>
  <si>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</si>
  <si>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</si>
  <si>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</si>
  <si>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</si>
  <si>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</si>
  <si>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</si>
  <si>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</si>
  <si>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</si>
  <si>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</si>
  <si>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</si>
  <si>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</si>
  <si>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</si>
  <si>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</si>
  <si>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</si>
  <si>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</si>
  <si>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</si>
  <si>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</si>
  <si>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</si>
  <si>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</si>
  <si>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</si>
  <si>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</si>
  <si>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</si>
  <si>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</si>
  <si>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</si>
  <si>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</si>
  <si>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</si>
  <si>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</si>
  <si>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</si>
  <si>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</si>
  <si>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</si>
  <si>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</si>
  <si>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</si>
  <si>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</si>
  <si>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</si>
  <si>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</si>
  <si>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</si>
  <si>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</si>
  <si>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</si>
  <si>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</si>
  <si>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</si>
  <si>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</si>
  <si>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</si>
  <si>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</si>
  <si>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</si>
  <si>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</si>
  <si>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</si>
  <si>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</si>
  <si>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</si>
  <si>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</si>
  <si>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</si>
  <si>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</si>
  <si>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</si>
  <si>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</si>
  <si>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</si>
  <si>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</si>
  <si>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</si>
  <si>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</si>
  <si>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</si>
  <si>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</si>
  <si>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</si>
  <si>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</si>
  <si>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</si>
  <si>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</si>
  <si>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</si>
  <si>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</si>
  <si>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</si>
  <si>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</si>
  <si>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</si>
  <si>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</si>
  <si>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</si>
  <si>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</si>
  <si>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</si>
  <si>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</si>
  <si>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</si>
  <si>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</si>
  <si>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</si>
  <si>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</si>
  <si>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</si>
  <si>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</si>
  <si>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</si>
  <si>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</si>
  <si>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</si>
  <si>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</si>
  <si>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</si>
  <si>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</si>
  <si>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</si>
  <si>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</si>
  <si>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</si>
  <si>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</si>
  <si>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</si>
  <si>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</si>
  <si>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</si>
  <si>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</si>
  <si>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</si>
  <si>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</si>
  <si>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</si>
  <si>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</si>
  <si>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</si>
  <si>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</si>
  <si>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</si>
  <si>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</si>
  <si>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</si>
  <si>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</si>
  <si>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</si>
  <si>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</si>
  <si>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</si>
  <si>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</si>
  <si>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</si>
  <si>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</si>
  <si>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</si>
  <si>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</si>
  <si>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</si>
  <si>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</si>
  <si>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</si>
  <si>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</si>
  <si>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</si>
  <si>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</si>
  <si>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</si>
  <si>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</si>
  <si>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</si>
  <si>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</si>
  <si>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</si>
  <si>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</si>
  <si>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</si>
  <si>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</si>
  <si>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</si>
  <si>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</si>
  <si>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</si>
  <si>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</si>
  <si>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</si>
  <si>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</si>
  <si>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</si>
  <si>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</si>
  <si>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</si>
  <si>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</si>
  <si>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</si>
  <si>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</si>
  <si>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</si>
  <si>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</si>
  <si>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</si>
  <si>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</si>
  <si>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</si>
  <si>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</si>
  <si>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</si>
  <si>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</si>
  <si>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</si>
  <si>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</si>
  <si>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</si>
  <si>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</si>
  <si>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</si>
  <si>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</si>
  <si>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</si>
  <si>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</si>
  <si>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</si>
  <si>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</si>
  <si>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</si>
  <si>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</si>
  <si>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</si>
  <si>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</si>
  <si>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</si>
  <si>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</si>
  <si>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</si>
  <si>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</si>
  <si>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</si>
  <si>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</si>
  <si>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</si>
  <si>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</si>
  <si>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</si>
  <si>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</si>
  <si>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</si>
  <si>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</si>
  <si>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</si>
  <si>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</si>
  <si>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</si>
  <si>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</si>
  <si>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</si>
  <si>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</si>
  <si>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</si>
  <si>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</si>
  <si>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</si>
  <si>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</si>
  <si>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</si>
  <si>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</si>
  <si>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</si>
  <si>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</si>
  <si>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</si>
  <si>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</si>
  <si>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</si>
  <si>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</si>
  <si>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</si>
  <si>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</si>
  <si>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</si>
  <si>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</si>
  <si>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</si>
  <si>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</si>
  <si>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</si>
  <si>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</si>
  <si>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</si>
  <si>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</si>
  <si>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</si>
  <si>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</si>
  <si>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</si>
  <si>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</si>
  <si>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</si>
  <si>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</si>
  <si>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</si>
  <si>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</si>
  <si>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</si>
  <si>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</si>
  <si>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</si>
  <si>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</si>
  <si>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</si>
  <si>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</si>
  <si>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</si>
  <si>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</si>
  <si>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</si>
  <si>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</si>
  <si>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</si>
  <si>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</si>
  <si>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</si>
  <si>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</si>
  <si>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</si>
  <si>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</si>
  <si>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</si>
  <si>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</si>
  <si>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</si>
  <si>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</si>
  <si>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</si>
  <si>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</si>
  <si>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</si>
  <si>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</si>
  <si>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</si>
  <si>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</si>
  <si>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</si>
  <si>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</si>
  <si>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</si>
  <si>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</si>
  <si>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</si>
  <si>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</si>
  <si>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</si>
  <si>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</si>
  <si>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</si>
  <si>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</si>
  <si>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</si>
  <si>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</si>
  <si>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</si>
  <si>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</si>
  <si>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</si>
  <si>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</si>
  <si>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</si>
  <si>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</si>
  <si>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</si>
  <si>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</si>
  <si>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</si>
  <si>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</si>
  <si>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</si>
  <si>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</si>
  <si>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</si>
  <si>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</si>
  <si>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</si>
  <si>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</si>
  <si>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</si>
  <si>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</si>
  <si>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</si>
  <si>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</si>
  <si>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</si>
  <si>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</si>
  <si>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</si>
  <si>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</si>
  <si>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</si>
  <si>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</si>
  <si>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</si>
  <si>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</si>
  <si>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</si>
  <si>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</si>
  <si>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</si>
  <si>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</si>
  <si>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</si>
  <si>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</si>
  <si>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</si>
  <si>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</si>
  <si>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</si>
  <si>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</si>
  <si>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</si>
  <si>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</si>
  <si>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</si>
  <si>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</si>
  <si>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</si>
  <si>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</si>
  <si>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</si>
  <si>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</si>
  <si>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</si>
  <si>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</si>
  <si>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</si>
  <si>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</si>
  <si>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</si>
  <si>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</si>
  <si>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</si>
  <si>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</si>
  <si>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</si>
  <si>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</si>
  <si>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</si>
  <si>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</si>
  <si>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</si>
  <si>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</si>
  <si>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</si>
  <si>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</si>
  <si>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</si>
  <si>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</si>
  <si>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</si>
  <si>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</si>
  <si>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</si>
  <si>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</si>
  <si>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</si>
  <si>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</si>
  <si>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</si>
  <si>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</si>
  <si>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</si>
  <si>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</si>
  <si>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</si>
  <si>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</si>
  <si>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</si>
  <si>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</si>
  <si>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</si>
  <si>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</si>
  <si>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</si>
  <si>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</si>
  <si>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</si>
  <si>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</si>
  <si>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</si>
  <si>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</si>
  <si>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</si>
  <si>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</si>
  <si>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</si>
  <si>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</si>
  <si>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</si>
  <si>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</si>
  <si>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</si>
  <si>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</si>
  <si>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</si>
  <si>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</si>
  <si>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</si>
  <si>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</si>
  <si>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</si>
  <si>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</si>
  <si>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</si>
  <si>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</si>
  <si>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</si>
  <si>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</si>
  <si>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</si>
  <si>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</si>
  <si>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</si>
  <si>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</si>
  <si>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</si>
  <si>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</si>
  <si>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</si>
  <si>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</si>
  <si>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</si>
  <si>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</si>
  <si>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</si>
  <si>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</si>
  <si>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</si>
  <si>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</si>
  <si>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</si>
  <si>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</si>
  <si>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</si>
  <si>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</si>
  <si>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</si>
  <si>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</si>
  <si>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</si>
  <si>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</si>
  <si>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</si>
  <si>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</si>
  <si>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</si>
  <si>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</si>
  <si>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</si>
  <si>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</si>
  <si>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</si>
  <si>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</si>
  <si>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</si>
  <si>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</si>
  <si>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</si>
  <si>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</si>
  <si>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</si>
  <si>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</si>
  <si>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</si>
  <si>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</si>
  <si>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</si>
  <si>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</si>
  <si>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</si>
  <si>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</si>
  <si>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</si>
  <si>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</si>
  <si>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</si>
  <si>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</si>
  <si>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</si>
  <si>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</si>
  <si>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</si>
  <si>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</si>
  <si>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</si>
  <si>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</si>
  <si>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</si>
  <si>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</si>
  <si>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</si>
  <si>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</si>
  <si>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</si>
  <si>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</si>
  <si>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</si>
  <si>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</si>
  <si>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</si>
  <si>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</si>
  <si>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</si>
  <si>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</si>
  <si>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</si>
  <si>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</si>
  <si>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</si>
  <si>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</si>
  <si>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</si>
  <si>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</si>
  <si>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</si>
  <si>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</si>
  <si>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</si>
  <si>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</si>
  <si>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</si>
  <si>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</si>
  <si>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</si>
  <si>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</si>
  <si>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</si>
  <si>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</si>
  <si>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</si>
  <si>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</si>
  <si>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</si>
  <si>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</si>
  <si>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</si>
  <si>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</si>
  <si>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</si>
  <si>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</si>
  <si>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</si>
  <si>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</si>
  <si>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</si>
  <si>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</si>
  <si>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</si>
  <si>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</si>
  <si>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</si>
  <si>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</si>
  <si>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</si>
  <si>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</si>
  <si>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</si>
  <si>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</si>
  <si>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</si>
  <si>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</si>
  <si>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</si>
  <si>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</si>
  <si>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</si>
  <si>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</si>
  <si>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</si>
  <si>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</si>
  <si>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</si>
  <si>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</si>
  <si>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</si>
  <si>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</si>
  <si>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</si>
  <si>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</si>
  <si>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</si>
  <si>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</si>
  <si>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</si>
  <si>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</si>
  <si>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</si>
  <si>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</si>
  <si>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</si>
  <si>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</si>
  <si>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</si>
  <si>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</si>
  <si>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</si>
  <si>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</si>
  <si>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</si>
  <si>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</si>
  <si>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</si>
  <si>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</si>
  <si>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</si>
  <si>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</si>
  <si>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</si>
  <si>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</si>
  <si>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</si>
  <si>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</si>
  <si>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</si>
  <si>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</si>
  <si>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</si>
  <si>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</si>
  <si>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</si>
  <si>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</si>
  <si>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</si>
  <si>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</si>
  <si>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</si>
  <si>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</si>
  <si>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</si>
  <si>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</si>
  <si>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</si>
  <si>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</si>
  <si>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</si>
  <si>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</si>
  <si>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</si>
  <si>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</si>
  <si>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</si>
  <si>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</si>
  <si>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</si>
  <si>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</si>
  <si>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</si>
  <si>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</si>
  <si>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</si>
  <si>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</si>
  <si>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</si>
  <si>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</si>
  <si>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</si>
  <si>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</si>
  <si>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</si>
  <si>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</si>
  <si>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</si>
  <si>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</si>
  <si>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</si>
  <si>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</si>
  <si>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</si>
  <si>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</si>
  <si>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</si>
  <si>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</si>
  <si>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</si>
  <si>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</si>
  <si>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</si>
  <si>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</si>
  <si>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</si>
  <si>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</si>
  <si>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</si>
  <si>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</si>
  <si>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</si>
  <si>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</si>
  <si>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</si>
  <si>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</si>
  <si>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</si>
  <si>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</si>
  <si>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</si>
  <si>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</si>
  <si>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</si>
  <si>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</si>
  <si>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</si>
  <si>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</si>
  <si>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</si>
  <si>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</si>
  <si>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</si>
  <si>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</si>
  <si>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</si>
  <si>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</si>
  <si>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</si>
  <si>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</si>
  <si>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</si>
  <si>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</si>
  <si>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</si>
  <si>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</si>
  <si>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</si>
  <si>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</si>
  <si>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</si>
  <si>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</si>
  <si>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</si>
  <si>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</si>
  <si>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</si>
  <si>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</si>
  <si>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</si>
  <si>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</si>
  <si>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</si>
  <si>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</si>
  <si>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</si>
  <si>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</si>
  <si>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</si>
  <si>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</si>
  <si>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</si>
  <si>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</si>
  <si>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</si>
  <si>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</si>
  <si>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</si>
  <si>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</si>
  <si>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</si>
  <si>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</si>
  <si>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</si>
  <si>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</si>
  <si>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</si>
  <si>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</si>
  <si>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</si>
  <si>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</si>
  <si>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</si>
  <si>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</si>
  <si>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</si>
  <si>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</si>
  <si>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</si>
  <si>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</si>
  <si>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</si>
  <si>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</si>
  <si>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</si>
  <si>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</si>
  <si>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</si>
  <si>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</si>
  <si>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</si>
  <si>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</si>
  <si>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</si>
  <si>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</si>
  <si>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</si>
  <si>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</si>
  <si>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</si>
  <si>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</si>
  <si>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</si>
  <si>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</si>
  <si>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</si>
  <si>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</si>
  <si>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</si>
  <si>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</si>
  <si>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</si>
  <si>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</si>
  <si>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</si>
  <si>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</si>
  <si>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</si>
  <si>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</si>
  <si>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</si>
  <si>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</si>
  <si>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</si>
  <si>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</si>
  <si>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</si>
  <si>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</si>
  <si>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</si>
  <si>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</si>
  <si>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</si>
  <si>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</si>
  <si>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</si>
  <si>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</si>
  <si>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</si>
  <si>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</si>
  <si>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</si>
  <si>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</si>
  <si>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</si>
  <si>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</si>
  <si>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</si>
  <si>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</si>
  <si>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</si>
  <si>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</si>
  <si>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</si>
  <si>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</si>
  <si>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</si>
  <si>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</si>
  <si>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</si>
  <si>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</si>
  <si>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</si>
  <si>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</si>
  <si>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</si>
  <si>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</si>
  <si>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</si>
  <si>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</si>
  <si>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</si>
  <si>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</si>
  <si>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</si>
  <si>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</si>
  <si>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</si>
  <si>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</si>
  <si>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</si>
  <si>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</si>
  <si>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</si>
  <si>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</si>
  <si>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</si>
  <si>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</si>
  <si>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</si>
  <si>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</si>
  <si>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</si>
  <si>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</si>
  <si>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</si>
  <si>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</si>
  <si>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</si>
  <si>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</si>
  <si>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</si>
  <si>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</si>
  <si>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</si>
  <si>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</si>
  <si>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</si>
  <si>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</si>
  <si>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</si>
  <si>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</si>
  <si>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</si>
  <si>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</si>
  <si>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</si>
  <si>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</si>
  <si>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</si>
  <si>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</si>
  <si>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</si>
  <si>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</si>
  <si>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</si>
  <si>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</si>
  <si>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</si>
  <si>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</si>
  <si>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</si>
  <si>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</si>
  <si>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</si>
  <si>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</si>
  <si>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</si>
  <si>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</si>
  <si>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</si>
  <si>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</si>
  <si>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</si>
  <si>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</si>
  <si>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</si>
  <si>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</si>
  <si>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</si>
  <si>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</si>
  <si>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</si>
  <si>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</si>
  <si>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</si>
  <si>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</si>
  <si>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</si>
  <si>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</si>
  <si>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</si>
  <si>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</si>
  <si>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</si>
  <si>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</si>
  <si>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</si>
  <si>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</si>
  <si>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</si>
  <si>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</si>
  <si>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</si>
  <si>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</si>
  <si>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</si>
  <si>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</si>
  <si>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</si>
  <si>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</si>
  <si>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</si>
  <si>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</si>
  <si>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</si>
  <si>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</si>
  <si>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</si>
  <si>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</si>
  <si>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</si>
  <si>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</si>
  <si>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</si>
  <si>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</si>
  <si>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</si>
  <si>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</si>
  <si>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</si>
  <si>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</si>
  <si>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</si>
  <si>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</si>
  <si>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</si>
  <si>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</si>
  <si>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</si>
  <si>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</si>
  <si>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</si>
  <si>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</si>
  <si>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</si>
  <si>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</si>
  <si>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</si>
  <si>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</si>
  <si>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</si>
  <si>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</si>
  <si>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</si>
  <si>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</si>
  <si>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</si>
  <si>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</si>
  <si>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</si>
  <si>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</si>
  <si>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</si>
  <si>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</si>
  <si>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</si>
  <si>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</si>
  <si>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</si>
  <si>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</si>
  <si>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</si>
  <si>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</si>
  <si>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</si>
  <si>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</si>
  <si>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</si>
  <si>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</si>
  <si>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</si>
  <si>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</si>
  <si>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</si>
  <si>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</si>
  <si>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</si>
  <si>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</si>
  <si>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</si>
  <si>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</si>
  <si>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</si>
  <si>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</si>
  <si>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</si>
  <si>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</si>
  <si>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</si>
  <si>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</si>
  <si>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</si>
  <si>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</si>
  <si>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</si>
  <si>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</si>
  <si>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</si>
  <si>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</si>
  <si>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</si>
  <si>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</si>
  <si>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</si>
  <si>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</si>
  <si>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</si>
  <si>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</si>
  <si>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</si>
  <si>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</si>
  <si>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</si>
  <si>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</si>
  <si>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</si>
  <si>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</si>
  <si>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</si>
  <si>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</si>
  <si>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</si>
  <si>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</si>
  <si>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</si>
  <si>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</si>
  <si>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</si>
  <si>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</si>
  <si>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</si>
  <si>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</si>
  <si>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</si>
  <si>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</si>
  <si>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</si>
  <si>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</si>
  <si>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</si>
  <si>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</si>
  <si>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</si>
  <si>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</si>
  <si>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</si>
  <si>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</si>
  <si>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</si>
  <si>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</si>
  <si>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</si>
  <si>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</si>
  <si>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</si>
  <si>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</si>
  <si>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</si>
  <si>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</si>
  <si>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</si>
  <si>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</si>
  <si>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</si>
  <si>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</si>
  <si>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</si>
  <si>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</si>
  <si>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</si>
  <si>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</si>
  <si>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</si>
  <si>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</si>
  <si>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</si>
  <si>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</si>
  <si>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</si>
  <si>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</si>
  <si>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</si>
  <si>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</si>
  <si>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</si>
  <si>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</si>
  <si>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</si>
  <si>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</si>
  <si>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</si>
  <si>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</si>
  <si>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</si>
  <si>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</si>
  <si>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</si>
  <si>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</si>
  <si>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</si>
  <si>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</si>
  <si>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</si>
  <si>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</si>
  <si>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</si>
  <si>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</si>
  <si>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</si>
  <si>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</si>
  <si>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</si>
  <si>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</si>
  <si>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</si>
  <si>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</si>
  <si>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</si>
  <si>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</si>
  <si>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</si>
  <si>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</si>
  <si>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</si>
  <si>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</si>
  <si>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</si>
  <si>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</si>
  <si>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</si>
  <si>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</si>
  <si>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</si>
  <si>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</si>
  <si>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</si>
  <si>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</si>
  <si>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</si>
  <si>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</si>
  <si>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</si>
  <si>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</si>
  <si>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</si>
  <si>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</si>
  <si>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</si>
  <si>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</si>
  <si>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</si>
  <si>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</si>
  <si>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</si>
  <si>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</si>
  <si>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</si>
  <si>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</si>
  <si>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</si>
  <si>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</si>
  <si>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</si>
  <si>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</si>
  <si>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</si>
  <si>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</si>
  <si>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</si>
  <si>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</si>
  <si>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</si>
  <si>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</si>
  <si>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</si>
  <si>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</si>
  <si>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</si>
  <si>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</si>
  <si>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</si>
  <si>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</si>
  <si>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</si>
  <si>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</si>
  <si>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</si>
  <si>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</si>
  <si>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</si>
  <si>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</si>
  <si>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</si>
  <si>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</si>
  <si>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</si>
  <si>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</si>
  <si>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</si>
  <si>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</si>
  <si>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</si>
  <si>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</si>
  <si>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</si>
  <si>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</si>
  <si>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</si>
  <si>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</si>
  <si>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</si>
  <si>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</si>
  <si>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</si>
  <si>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</si>
  <si>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</si>
  <si>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</si>
  <si>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</si>
  <si>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</si>
  <si>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</si>
  <si>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</si>
  <si>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</si>
  <si>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</si>
  <si>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</si>
  <si>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</si>
  <si>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</si>
  <si>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</si>
  <si>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</si>
  <si>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</si>
  <si>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</si>
  <si>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</si>
  <si>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</si>
  <si>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</si>
  <si>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</si>
  <si>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</si>
  <si>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</si>
  <si>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</si>
  <si>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</si>
  <si>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</si>
  <si>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</si>
  <si>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</si>
  <si>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</si>
  <si>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</si>
  <si>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</si>
  <si>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</si>
  <si>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</si>
  <si>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</si>
  <si>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</si>
  <si>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</si>
  <si>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</si>
  <si>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</si>
  <si>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</si>
  <si>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</si>
  <si>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</si>
  <si>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</si>
  <si>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</si>
  <si>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</si>
  <si>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</si>
  <si>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</si>
  <si>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</si>
  <si>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</si>
  <si>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</si>
  <si>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</si>
  <si>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</si>
  <si>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</si>
  <si>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</si>
  <si>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</si>
  <si>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</si>
  <si>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</si>
  <si>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</si>
  <si>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</si>
  <si>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</si>
  <si>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</si>
  <si>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</si>
  <si>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</si>
  <si>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</si>
  <si>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</si>
  <si>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</si>
  <si>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</si>
  <si>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</si>
  <si>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</si>
  <si>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</si>
  <si>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</si>
  <si>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</si>
  <si>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</si>
  <si>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</si>
  <si>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</si>
  <si>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</si>
  <si>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</si>
  <si>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</si>
  <si>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</si>
  <si>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</si>
  <si>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</si>
  <si>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</si>
  <si>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</si>
  <si>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</si>
  <si>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</si>
  <si>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</si>
  <si>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</si>
  <si>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</si>
  <si>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</si>
  <si>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</si>
  <si>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</si>
  <si>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</si>
  <si>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</si>
  <si>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</si>
  <si>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</si>
  <si>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</si>
  <si>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</si>
  <si>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</si>
  <si>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</si>
  <si>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</si>
  <si>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</si>
  <si>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</si>
  <si>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</si>
  <si>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</si>
  <si>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</si>
  <si>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</si>
  <si>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</si>
  <si>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</si>
  <si>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</si>
  <si>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</si>
  <si>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</si>
  <si>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</si>
  <si>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</si>
  <si>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</si>
  <si>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</si>
  <si>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</si>
  <si>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</si>
  <si>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</si>
  <si>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</si>
  <si>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</si>
  <si>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</si>
  <si>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</si>
  <si>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</si>
  <si>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</si>
  <si>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</si>
  <si>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</si>
  <si>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</si>
  <si>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</si>
  <si>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</si>
  <si>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</si>
  <si>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</si>
  <si>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</si>
  <si>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</si>
  <si>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</si>
  <si>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</si>
  <si>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</si>
  <si>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</si>
  <si>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</si>
  <si>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</si>
  <si>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</si>
  <si>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</si>
  <si>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</si>
  <si>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</si>
  <si>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</si>
  <si>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</si>
  <si>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</si>
  <si>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</si>
  <si>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</si>
  <si>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</si>
  <si>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</si>
  <si>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</si>
  <si>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</si>
  <si>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</si>
  <si>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</si>
  <si>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</si>
  <si>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</si>
  <si>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</si>
  <si>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</si>
  <si>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</si>
  <si>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</si>
  <si>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</si>
  <si>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</si>
  <si>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</si>
  <si>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</si>
  <si>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</si>
  <si>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</si>
  <si>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</si>
  <si>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</si>
  <si>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</si>
  <si>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</si>
  <si>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</si>
  <si>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</si>
  <si>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</si>
  <si>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</si>
  <si>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</si>
  <si>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</si>
  <si>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</si>
  <si>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</si>
  <si>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</si>
  <si>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</si>
  <si>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</si>
  <si>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</si>
  <si>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</si>
  <si>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</si>
  <si>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</si>
  <si>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</si>
  <si>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</si>
  <si>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</si>
  <si>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</si>
  <si>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</si>
  <si>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</si>
  <si>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</si>
  <si>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</si>
  <si>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</si>
  <si>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</si>
  <si>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</si>
  <si>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</si>
  <si>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</si>
  <si>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</si>
  <si>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</si>
  <si>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</si>
  <si>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</si>
  <si>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</si>
  <si>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</si>
  <si>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</si>
  <si>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</si>
  <si>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</si>
  <si>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</si>
  <si>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</si>
  <si>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</si>
  <si>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</si>
  <si>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</si>
  <si>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</si>
  <si>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</si>
  <si>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</si>
  <si>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</si>
  <si>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</si>
  <si>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</si>
  <si>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</si>
  <si>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</si>
  <si>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</si>
  <si>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</si>
  <si>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</si>
  <si>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</si>
  <si>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</si>
  <si>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</si>
  <si>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</si>
  <si>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</si>
  <si>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</si>
  <si>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</si>
  <si>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</si>
  <si>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</si>
  <si>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</si>
  <si>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</si>
  <si>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</si>
  <si>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</si>
  <si>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</si>
  <si>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</si>
  <si>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</si>
  <si>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</si>
  <si>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</si>
  <si>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</si>
  <si>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</si>
  <si>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</si>
  <si>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</si>
  <si>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</si>
  <si>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</si>
  <si>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</si>
  <si>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</si>
  <si>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</si>
  <si>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</si>
  <si>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</si>
  <si>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</si>
  <si>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</si>
  <si>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</si>
  <si>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</si>
  <si>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</si>
  <si>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</si>
  <si>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</si>
  <si>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</si>
  <si>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</si>
  <si>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</si>
  <si>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</si>
  <si>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</si>
  <si>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</si>
  <si>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</si>
  <si>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</si>
  <si>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</si>
  <si>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</si>
  <si>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</si>
  <si>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</si>
  <si>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</si>
  <si>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</si>
  <si>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</si>
  <si>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</si>
  <si>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</si>
  <si>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</si>
  <si>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</si>
  <si>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</si>
  <si>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</si>
  <si>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</si>
  <si>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</si>
  <si>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</si>
  <si>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</si>
  <si>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</si>
  <si>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</si>
  <si>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</si>
  <si>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</si>
  <si>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</si>
  <si>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</si>
  <si>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</si>
  <si>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</si>
  <si>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</si>
  <si>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</si>
  <si>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</si>
  <si>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</si>
  <si>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</si>
  <si>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</si>
  <si>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</si>
  <si>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</si>
  <si>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</si>
  <si>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</si>
  <si>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</si>
  <si>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</si>
  <si>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</si>
  <si>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</si>
  <si>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</si>
  <si>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</si>
  <si>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</si>
  <si>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</si>
  <si>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</si>
  <si>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</si>
  <si>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</si>
  <si>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</si>
  <si>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</si>
  <si>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</si>
  <si>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</si>
  <si>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</si>
  <si>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</si>
  <si>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</si>
  <si>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</si>
  <si>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</si>
  <si>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</si>
  <si>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</si>
  <si>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</si>
  <si>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</si>
  <si>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</si>
  <si>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</si>
  <si>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</si>
  <si>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</si>
  <si>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</si>
  <si>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</si>
  <si>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</si>
  <si>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</si>
  <si>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</si>
  <si>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</si>
  <si>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</si>
  <si>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</si>
  <si>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</si>
  <si>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</si>
  <si>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</si>
  <si>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</si>
  <si>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</si>
  <si>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</si>
  <si>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</si>
  <si>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</si>
  <si>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</si>
  <si>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</si>
  <si>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</si>
  <si>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</si>
  <si>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</si>
  <si>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</si>
  <si>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</si>
  <si>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</si>
  <si>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</si>
  <si>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</si>
  <si>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</si>
  <si>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</si>
  <si>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</si>
  <si>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</si>
  <si>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</si>
  <si>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</si>
  <si>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</si>
  <si>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</si>
  <si>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</si>
  <si>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</si>
  <si>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</si>
  <si>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</si>
  <si>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</si>
  <si>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</si>
  <si>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</si>
  <si>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</si>
  <si>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</si>
  <si>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</si>
  <si>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</si>
  <si>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</si>
  <si>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</si>
  <si>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</si>
  <si>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</si>
  <si>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</si>
  <si>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</si>
  <si>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</si>
  <si>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</si>
  <si>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</si>
  <si>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</si>
  <si>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</si>
  <si>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</si>
  <si>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</si>
  <si>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</si>
  <si>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</si>
  <si>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</si>
  <si>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</si>
  <si>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</si>
  <si>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</si>
  <si>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</si>
  <si>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</si>
  <si>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</si>
  <si>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</si>
  <si>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</si>
  <si>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</si>
  <si>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</si>
  <si>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</si>
  <si>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</si>
  <si>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</si>
  <si>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</si>
  <si>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</si>
  <si>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</si>
  <si>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</si>
  <si>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</si>
  <si>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</si>
  <si>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</si>
  <si>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</si>
  <si>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</si>
  <si>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</si>
  <si>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</si>
  <si>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</si>
  <si>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</si>
  <si>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</si>
  <si>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</si>
  <si>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</si>
  <si>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</si>
  <si>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</si>
  <si>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</si>
  <si>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</si>
  <si>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</si>
  <si>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</si>
  <si>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</si>
  <si>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</si>
  <si>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</si>
  <si>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</si>
  <si>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</si>
  <si>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</si>
  <si>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</si>
  <si>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</si>
  <si>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</si>
  <si>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</si>
  <si>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</si>
  <si>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</si>
  <si>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</si>
  <si>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</si>
  <si>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</si>
  <si>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</si>
  <si>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</si>
  <si>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</si>
  <si>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</si>
  <si>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</si>
  <si>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</si>
  <si>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</si>
  <si>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</si>
  <si>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</si>
  <si>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</si>
  <si>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</si>
  <si>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</si>
  <si>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</si>
  <si>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</si>
  <si>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</si>
  <si>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</si>
  <si>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</si>
  <si>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</si>
  <si>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</si>
  <si>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</si>
  <si>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</si>
  <si>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</si>
  <si>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</si>
  <si>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</si>
  <si>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</si>
  <si>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</si>
  <si>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</si>
  <si>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</si>
  <si>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</si>
  <si>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</si>
  <si>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</si>
  <si>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</si>
  <si>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</si>
  <si>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</si>
  <si>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</si>
  <si>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</si>
  <si>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</si>
  <si>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</si>
  <si>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</si>
  <si>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</si>
  <si>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</si>
  <si>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</si>
  <si>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</si>
  <si>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</si>
  <si>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</si>
  <si>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</si>
  <si>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</si>
  <si>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</si>
  <si>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</si>
  <si>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</si>
  <si>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</si>
  <si>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</si>
  <si>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</si>
  <si>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</si>
  <si>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</si>
  <si>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</si>
  <si>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</si>
  <si>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</si>
  <si>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</si>
  <si>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</si>
  <si>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</si>
  <si>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</si>
  <si>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</si>
  <si>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</si>
  <si>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</si>
  <si>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</si>
  <si>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</si>
  <si>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</si>
  <si>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</si>
  <si>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</si>
  <si>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</si>
  <si>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</si>
  <si>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</si>
  <si>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</si>
  <si>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</si>
  <si>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</si>
  <si>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</si>
  <si>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</si>
  <si>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</si>
  <si>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</si>
  <si>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</si>
  <si>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</si>
  <si>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</si>
  <si>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</si>
  <si>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</si>
  <si>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</si>
  <si>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</si>
  <si>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</si>
  <si>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</si>
  <si>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</si>
  <si>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</si>
  <si>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</si>
  <si>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</si>
  <si>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</si>
  <si>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</si>
  <si>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</si>
  <si>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</si>
  <si>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</si>
  <si>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</si>
  <si>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</si>
  <si>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</si>
  <si>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</si>
  <si>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</si>
  <si>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</si>
  <si>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</si>
  <si>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</si>
  <si>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</si>
  <si>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</si>
  <si>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</si>
  <si>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</si>
  <si>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</si>
  <si>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</si>
  <si>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</si>
  <si>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</si>
  <si>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</si>
  <si>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</si>
  <si>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</si>
  <si>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</si>
  <si>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</si>
  <si>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</si>
  <si>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</si>
  <si>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</si>
  <si>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</si>
  <si>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</si>
  <si>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</si>
  <si>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</si>
  <si>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</si>
  <si>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</si>
  <si>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</si>
  <si>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</si>
  <si>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</si>
  <si>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</si>
  <si>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</si>
  <si>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</si>
  <si>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</si>
  <si>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</si>
  <si>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</si>
  <si>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</si>
  <si>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</si>
  <si>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</si>
  <si>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</si>
  <si>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</si>
  <si>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</si>
  <si>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</si>
  <si>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</si>
  <si>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</si>
  <si>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</si>
  <si>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</si>
  <si>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</si>
  <si>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</si>
  <si>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</si>
  <si>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</si>
  <si>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</si>
  <si>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</si>
  <si>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</si>
  <si>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</si>
  <si>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</si>
  <si>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</si>
  <si>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</si>
  <si>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</si>
  <si>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</si>
  <si>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</si>
  <si>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</si>
  <si>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</si>
  <si>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</si>
  <si>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</si>
  <si>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</si>
  <si>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</si>
  <si>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</si>
  <si>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</si>
  <si>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</si>
  <si>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</si>
  <si>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</si>
  <si>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</si>
  <si>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</si>
  <si>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</si>
  <si>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</si>
  <si>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</si>
  <si>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</si>
  <si>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</si>
  <si>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</si>
  <si>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</si>
  <si>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</si>
  <si>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</si>
  <si>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</si>
  <si>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</si>
  <si>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</si>
  <si>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</si>
  <si>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</si>
  <si>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</si>
  <si>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</si>
  <si>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</si>
  <si>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</si>
  <si>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</si>
  <si>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</si>
  <si>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</si>
  <si>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</si>
  <si>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</si>
  <si>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</si>
  <si>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</si>
  <si>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</si>
  <si>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</si>
  <si>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</si>
  <si>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</si>
  <si>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</si>
  <si>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</si>
  <si>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</si>
  <si>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</si>
  <si>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</si>
  <si>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</si>
  <si>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</si>
  <si>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</si>
  <si>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</si>
  <si>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</si>
  <si>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</si>
  <si>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</si>
  <si>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</si>
  <si>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</si>
  <si>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</si>
  <si>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</si>
  <si>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</si>
  <si>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</si>
  <si>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</si>
  <si>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</si>
  <si>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</si>
  <si>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</si>
  <si>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</si>
  <si>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</si>
  <si>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</si>
  <si>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</si>
  <si>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</si>
  <si>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</si>
  <si>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</si>
  <si>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</si>
  <si>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</si>
  <si>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</si>
  <si>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</si>
  <si>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</si>
  <si>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</si>
  <si>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</si>
  <si>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</si>
  <si>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</si>
  <si>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</si>
  <si>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</si>
  <si>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</si>
  <si>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</si>
  <si>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</si>
  <si>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</si>
  <si>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</si>
  <si>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</si>
  <si>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</si>
  <si>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</si>
  <si>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</si>
  <si>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</si>
  <si>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</si>
  <si>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</si>
  <si>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</si>
  <si>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</si>
  <si>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</si>
  <si>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</si>
  <si>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</si>
  <si>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</si>
  <si>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</si>
  <si>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</si>
  <si>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</si>
  <si>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</si>
  <si>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</si>
  <si>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</si>
  <si>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</si>
  <si>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</si>
  <si>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</si>
  <si>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</si>
  <si>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</si>
  <si>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</si>
  <si>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</si>
  <si>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</si>
  <si>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</si>
  <si>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</si>
  <si>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</si>
  <si>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</si>
  <si>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</si>
  <si>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</si>
  <si>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</si>
  <si>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</si>
  <si>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</si>
  <si>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</si>
  <si>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</si>
  <si>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</si>
  <si>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</si>
  <si>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</si>
  <si>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</si>
  <si>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</si>
  <si>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</si>
  <si>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</si>
  <si>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</si>
  <si>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</si>
  <si>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</si>
  <si>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</si>
  <si>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</si>
  <si>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</si>
  <si>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</si>
  <si>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</si>
  <si>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</si>
  <si>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</si>
  <si>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</si>
  <si>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</si>
  <si>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</si>
  <si>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</si>
  <si>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</si>
  <si>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</si>
  <si>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</si>
  <si>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</si>
  <si>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</si>
  <si>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</si>
  <si>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</si>
  <si>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</si>
  <si>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</si>
  <si>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</si>
  <si>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</si>
  <si>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</si>
  <si>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</si>
  <si>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</si>
  <si>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</si>
  <si>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</si>
  <si>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</si>
  <si>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</si>
  <si>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</si>
  <si>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</si>
  <si>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</si>
  <si>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</si>
  <si>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</si>
  <si>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</si>
  <si>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</si>
  <si>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</si>
  <si>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</si>
  <si>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</si>
  <si>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</si>
  <si>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</si>
  <si>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</si>
  <si>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</si>
  <si>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</si>
  <si>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</si>
  <si>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</si>
  <si>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</si>
  <si>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</si>
  <si>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</si>
  <si>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</si>
  <si>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</si>
  <si>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</si>
  <si>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</si>
  <si>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</si>
  <si>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</si>
  <si>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</si>
  <si>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</si>
  <si>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</si>
  <si>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</si>
  <si>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</si>
  <si>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</si>
  <si>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</si>
  <si>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</si>
  <si>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</si>
  <si>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</si>
  <si>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</si>
  <si>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</si>
  <si>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</si>
  <si>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</si>
  <si>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</si>
  <si>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</si>
  <si>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</si>
  <si>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</si>
  <si>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</si>
  <si>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</si>
  <si>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</si>
  <si>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</si>
  <si>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</si>
  <si>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</si>
  <si>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</si>
  <si>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</si>
  <si>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</si>
  <si>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</si>
  <si>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</si>
  <si>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</si>
  <si>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</si>
  <si>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</si>
  <si>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</si>
  <si>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</si>
  <si>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</si>
  <si>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</si>
  <si>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</si>
  <si>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</si>
  <si>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</si>
  <si>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</si>
  <si>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</si>
  <si>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</si>
  <si>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</si>
  <si>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</si>
  <si>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</si>
  <si>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</si>
  <si>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</si>
  <si>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</si>
  <si>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</si>
  <si>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</si>
  <si>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</si>
  <si>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</si>
  <si>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</si>
  <si>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</si>
  <si>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</si>
  <si>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</si>
  <si>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</si>
  <si>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</si>
  <si>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</si>
  <si>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</si>
  <si>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</si>
  <si>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</si>
  <si>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</si>
  <si>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</si>
  <si>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</si>
  <si>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</si>
  <si>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</si>
  <si>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</si>
  <si>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</si>
  <si>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</si>
  <si>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</si>
  <si>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</si>
  <si>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</si>
  <si>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</si>
  <si>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</si>
  <si>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</si>
  <si>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</si>
  <si>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</si>
  <si>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</si>
  <si>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</si>
  <si>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</si>
  <si>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</si>
  <si>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</si>
  <si>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</si>
  <si>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</si>
  <si>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</si>
  <si>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</si>
  <si>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</si>
  <si>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</si>
  <si>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</si>
  <si>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</si>
  <si>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</si>
  <si>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</si>
  <si>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</si>
  <si>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</si>
  <si>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</si>
  <si>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</si>
  <si>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</si>
  <si>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</si>
  <si>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</si>
  <si>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</si>
  <si>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</si>
  <si>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</si>
  <si>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</si>
  <si>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</si>
  <si>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</si>
  <si>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</si>
  <si>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</si>
  <si>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</si>
  <si>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</si>
  <si>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</si>
  <si>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</si>
  <si>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</si>
  <si>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</si>
  <si>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</si>
  <si>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</si>
  <si>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</si>
  <si>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</si>
  <si>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</si>
  <si>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</si>
  <si>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</si>
  <si>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</si>
  <si>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</si>
  <si>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</si>
  <si>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</si>
  <si>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</si>
  <si>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</si>
  <si>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</si>
  <si>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</si>
  <si>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</si>
  <si>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</si>
  <si>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</si>
  <si>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</si>
  <si>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</si>
  <si>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</si>
  <si>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</si>
  <si>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</si>
  <si>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</si>
  <si>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</si>
  <si>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</si>
  <si>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</si>
  <si>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</si>
  <si>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</si>
  <si>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</si>
  <si>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</si>
  <si>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</si>
  <si>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</si>
  <si>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</si>
  <si>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</si>
  <si>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</si>
  <si>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</si>
  <si>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</si>
  <si>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</si>
  <si>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</si>
  <si>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</si>
  <si>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</si>
  <si>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</si>
  <si>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</si>
  <si>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</si>
  <si>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</si>
  <si>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</si>
  <si>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</si>
  <si>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</si>
  <si>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</si>
  <si>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</si>
  <si>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</si>
  <si>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</si>
  <si>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</si>
  <si>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</si>
  <si>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</si>
  <si>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</si>
  <si>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</si>
  <si>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</si>
  <si>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</si>
  <si>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</si>
  <si>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</si>
  <si>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</si>
  <si>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</si>
  <si>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</si>
  <si>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</si>
  <si>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</si>
  <si>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</si>
  <si>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</si>
  <si>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</si>
  <si>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</si>
  <si>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</si>
  <si>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</si>
  <si>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</si>
  <si>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</si>
  <si>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</si>
  <si>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</si>
  <si>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</si>
  <si>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</si>
  <si>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</si>
  <si>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</si>
  <si>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</si>
  <si>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</si>
  <si>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</si>
  <si>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</si>
  <si>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</si>
  <si>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</si>
  <si>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</si>
  <si>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</si>
  <si>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</si>
  <si>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</si>
  <si>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</si>
  <si>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</si>
  <si>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</si>
  <si>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</si>
  <si>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</si>
  <si>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</si>
  <si>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</si>
  <si>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</si>
  <si>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</si>
  <si>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</si>
  <si>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</si>
  <si>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</si>
  <si>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</si>
  <si>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</si>
  <si>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</si>
  <si>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</si>
  <si>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</si>
  <si>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</si>
  <si>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</si>
  <si>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</si>
  <si>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</si>
  <si>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</si>
  <si>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</si>
  <si>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</si>
  <si>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</si>
  <si>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</si>
  <si>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</si>
  <si>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</si>
  <si>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</si>
  <si>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</si>
  <si>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</si>
  <si>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</si>
  <si>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</si>
  <si>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</si>
  <si>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</si>
  <si>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</si>
  <si>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</si>
  <si>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</si>
  <si>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</si>
  <si>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</si>
  <si>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</si>
  <si>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</si>
  <si>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</si>
  <si>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</si>
  <si>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</si>
  <si>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</si>
  <si>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</si>
  <si>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</si>
  <si>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</si>
  <si>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</si>
  <si>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</si>
  <si>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</si>
  <si>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</si>
  <si>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</si>
  <si>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</si>
  <si>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</si>
  <si>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</si>
  <si>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</si>
  <si>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</si>
  <si>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</si>
  <si>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</si>
  <si>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</si>
  <si>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</si>
  <si>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</si>
  <si>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</si>
  <si>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</si>
  <si>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</si>
  <si>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</si>
  <si>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</si>
  <si>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</si>
  <si>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</si>
  <si>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</si>
  <si>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</si>
  <si>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</si>
  <si>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</si>
  <si>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</si>
  <si>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</si>
  <si>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</si>
  <si>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</si>
  <si>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</si>
  <si>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</si>
  <si>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</si>
  <si>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</si>
  <si>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</si>
  <si>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</si>
  <si>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</si>
  <si>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</si>
  <si>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</si>
  <si>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</si>
  <si>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</si>
  <si>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</si>
  <si>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</si>
  <si>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</si>
  <si>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</si>
  <si>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</si>
  <si>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</si>
  <si>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</si>
  <si>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</si>
  <si>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</si>
  <si>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</si>
  <si>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</si>
  <si>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</si>
  <si>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</si>
  <si>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</si>
  <si>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</si>
  <si>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</si>
  <si>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</si>
  <si>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</si>
  <si>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</si>
  <si>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</si>
  <si>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</si>
  <si>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</si>
  <si>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</si>
  <si>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</si>
  <si>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</si>
  <si>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</si>
  <si>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</si>
  <si>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</si>
  <si>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</si>
  <si>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</si>
  <si>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</si>
  <si>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</si>
  <si>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</si>
  <si>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</si>
  <si>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</si>
  <si>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</si>
  <si>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</si>
  <si>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</si>
  <si>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</si>
  <si>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</si>
  <si>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</si>
  <si>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</si>
  <si>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</si>
  <si>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</si>
  <si>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</si>
  <si>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</si>
  <si>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</si>
  <si>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</si>
  <si>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</si>
  <si>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</si>
  <si>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</si>
  <si>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</si>
  <si>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</si>
  <si>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</si>
  <si>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</si>
  <si>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</si>
  <si>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</si>
  <si>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</si>
  <si>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</si>
  <si>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</si>
  <si>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</si>
  <si>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</si>
  <si>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</si>
  <si>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</si>
  <si>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</si>
  <si>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</si>
  <si>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</si>
  <si>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</si>
  <si>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</si>
  <si>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</si>
  <si>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</si>
  <si>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</si>
  <si>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</si>
  <si>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</si>
  <si>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</si>
  <si>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</si>
  <si>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</si>
  <si>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</si>
  <si>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</si>
  <si>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</si>
  <si>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</si>
  <si>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</si>
  <si>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</si>
  <si>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</si>
  <si>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</si>
  <si>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</si>
  <si>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</si>
  <si>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</si>
  <si>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</si>
  <si>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</si>
  <si>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</si>
  <si>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</si>
  <si>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</si>
  <si>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</si>
  <si>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</si>
  <si>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</si>
  <si>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</si>
  <si>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</si>
  <si>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</si>
  <si>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</si>
  <si>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</si>
  <si>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</si>
  <si>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</si>
  <si>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</si>
  <si>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</si>
  <si>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</si>
  <si>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</si>
  <si>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</si>
  <si>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</si>
  <si>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</si>
  <si>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</si>
  <si>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</si>
  <si>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</si>
  <si>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</si>
  <si>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</si>
  <si>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</si>
  <si>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</si>
  <si>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</si>
  <si>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</si>
  <si>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</si>
  <si>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</si>
  <si>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</si>
  <si>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</si>
  <si>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</si>
  <si>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</si>
  <si>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</si>
  <si>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</si>
  <si>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</si>
  <si>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</si>
  <si>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</si>
  <si>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</si>
  <si>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</si>
  <si>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</si>
  <si>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</si>
  <si>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</si>
  <si>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</si>
  <si>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</si>
  <si>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</si>
  <si>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</si>
  <si>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</si>
  <si>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</si>
  <si>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</si>
  <si>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</si>
  <si>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</si>
  <si>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</si>
  <si>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</si>
  <si>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</si>
  <si>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</si>
  <si>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</si>
  <si>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</si>
  <si>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</si>
  <si>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</si>
  <si>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</si>
  <si>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</si>
  <si>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</si>
  <si>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</si>
  <si>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</si>
  <si>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</si>
  <si>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</si>
  <si>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</si>
  <si>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</si>
  <si>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</si>
  <si>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</si>
  <si>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</si>
  <si>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</si>
  <si>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</si>
  <si>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</si>
  <si>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</si>
  <si>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</si>
  <si>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</si>
  <si>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</si>
  <si>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</si>
  <si>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</si>
  <si>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</si>
  <si>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</si>
  <si>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</si>
  <si>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</si>
  <si>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</si>
  <si>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</si>
  <si>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</si>
  <si>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</si>
  <si>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</si>
  <si>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</si>
  <si>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</si>
  <si>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</si>
  <si>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</si>
  <si>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</si>
  <si>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</si>
  <si>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</si>
  <si>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</si>
  <si>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</si>
  <si>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</si>
  <si>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</si>
  <si>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</si>
  <si>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</si>
  <si>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</si>
  <si>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</si>
  <si>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</si>
  <si>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</si>
  <si>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</si>
  <si>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</si>
  <si>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</si>
  <si>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</si>
  <si>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</si>
  <si>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</si>
  <si>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</si>
  <si>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</si>
  <si>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</si>
  <si>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</si>
  <si>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</si>
  <si>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</si>
  <si>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</si>
  <si>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</si>
  <si>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</si>
  <si>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</si>
  <si>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</si>
  <si>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</si>
  <si>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</si>
  <si>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</si>
  <si>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</si>
  <si>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</si>
  <si>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</si>
  <si>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</si>
  <si>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</si>
  <si>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</si>
  <si>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</si>
  <si>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</si>
  <si>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</si>
  <si>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</si>
  <si>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</si>
  <si>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</si>
  <si>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</si>
  <si>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</si>
  <si>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</si>
  <si>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</si>
  <si>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</si>
  <si>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</si>
  <si>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</si>
  <si>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</si>
  <si>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</si>
  <si>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</si>
  <si>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</si>
  <si>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</si>
  <si>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</si>
  <si>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</si>
  <si>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</si>
  <si>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</si>
  <si>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</si>
  <si>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</si>
  <si>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</si>
  <si>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</si>
  <si>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</si>
  <si>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</si>
  <si>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</si>
  <si>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</si>
  <si>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</si>
  <si>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</si>
  <si>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</si>
  <si>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</si>
  <si>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</si>
  <si>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</si>
  <si>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</si>
  <si>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</si>
  <si>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</si>
  <si>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</si>
  <si>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</si>
  <si>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</si>
  <si>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</si>
  <si>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</si>
  <si>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</si>
  <si>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</si>
  <si>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</si>
  <si>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</si>
  <si>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</si>
  <si>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</si>
  <si>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</si>
  <si>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</si>
  <si>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</si>
  <si>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</si>
  <si>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</si>
  <si>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</si>
  <si>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</si>
  <si>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</si>
  <si>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</si>
  <si>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</si>
  <si>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</si>
  <si>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</si>
  <si>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</si>
  <si>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</si>
  <si>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</si>
  <si>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</si>
  <si>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</si>
  <si>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</si>
  <si>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</si>
  <si>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</si>
  <si>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</si>
  <si>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</si>
  <si>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</si>
  <si>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</si>
  <si>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</si>
  <si>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</si>
  <si>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</si>
  <si>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</si>
  <si>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</si>
  <si>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</si>
  <si>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</si>
  <si>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</si>
  <si>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</si>
  <si>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</si>
  <si>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</si>
  <si>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</si>
  <si>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</si>
  <si>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</si>
  <si>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</si>
  <si>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</si>
  <si>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</si>
  <si>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</si>
  <si>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</si>
  <si>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</si>
  <si>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</si>
  <si>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</si>
  <si>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</si>
  <si>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</si>
  <si>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</si>
  <si>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</si>
  <si>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</si>
  <si>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</si>
  <si>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</si>
  <si>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</si>
  <si>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</si>
  <si>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</si>
  <si>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</si>
  <si>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</si>
  <si>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</si>
  <si>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</si>
  <si>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</si>
  <si>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</si>
  <si>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</si>
  <si>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</si>
  <si>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</si>
  <si>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</si>
  <si>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</si>
  <si>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</si>
  <si>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</si>
  <si>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</si>
  <si>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</si>
  <si>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</si>
  <si>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</si>
  <si>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</si>
  <si>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</si>
  <si>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</si>
  <si>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</si>
  <si>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</si>
  <si>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</si>
  <si>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</si>
  <si>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</si>
  <si>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</si>
  <si>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</si>
  <si>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</si>
  <si>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</si>
  <si>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</si>
  <si>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</si>
  <si>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</si>
  <si>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</si>
  <si>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</si>
  <si>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</si>
  <si>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</si>
  <si>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</si>
  <si>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</si>
  <si>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</si>
  <si>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</si>
  <si>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</si>
  <si>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</si>
  <si>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</si>
  <si>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</si>
  <si>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</si>
  <si>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</si>
  <si>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</si>
  <si>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</si>
  <si>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</si>
  <si>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</si>
  <si>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</si>
  <si>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</si>
  <si>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</si>
  <si>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</si>
  <si>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</si>
  <si>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</si>
  <si>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</si>
  <si>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</si>
  <si>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</si>
  <si>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</si>
  <si>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</si>
  <si>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</si>
  <si>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</si>
  <si>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</si>
  <si>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</si>
  <si>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</si>
  <si>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</si>
  <si>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</si>
  <si>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</si>
  <si>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</si>
  <si>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</si>
  <si>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</si>
  <si>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</si>
  <si>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</si>
  <si>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</si>
  <si>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</si>
  <si>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</si>
  <si>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</si>
  <si>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</si>
  <si>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</si>
  <si>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</si>
  <si>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</si>
  <si>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</si>
  <si>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</si>
  <si>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</si>
  <si>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</si>
  <si>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</si>
  <si>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</si>
  <si>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</si>
  <si>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</si>
  <si>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</si>
  <si>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</si>
  <si>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</si>
  <si>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</si>
  <si>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</si>
  <si>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</si>
  <si>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</si>
  <si>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</si>
  <si>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</si>
  <si>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</si>
  <si>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</si>
  <si>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</si>
  <si>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</si>
  <si>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</si>
  <si>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</si>
  <si>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</si>
  <si>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</si>
  <si>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</si>
  <si>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</si>
  <si>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</si>
  <si>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</si>
  <si>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</si>
  <si>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</si>
  <si>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</si>
  <si>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</si>
  <si>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</si>
  <si>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</si>
  <si>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</si>
  <si>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</si>
  <si>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</si>
  <si>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</si>
  <si>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</si>
  <si>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</si>
  <si>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</si>
  <si>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</si>
  <si>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</si>
  <si>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</si>
  <si>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</si>
  <si>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</si>
  <si>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</si>
  <si>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</si>
  <si>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</si>
  <si>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</si>
  <si>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</si>
  <si>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</si>
  <si>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</si>
  <si>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</si>
  <si>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</si>
  <si>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</si>
  <si>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</si>
  <si>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</si>
  <si>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</si>
  <si>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</si>
  <si>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</si>
  <si>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</si>
  <si>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</si>
  <si>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</si>
  <si>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</si>
  <si>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</si>
  <si>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</si>
  <si>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</si>
  <si>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</si>
  <si>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</si>
  <si>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</si>
  <si>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</si>
  <si>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</si>
  <si>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</si>
  <si>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</si>
  <si>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</si>
  <si>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</si>
  <si>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</si>
  <si>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</si>
  <si>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</si>
  <si>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</si>
  <si>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</si>
  <si>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</si>
  <si>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</si>
  <si>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</si>
  <si>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</si>
  <si>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</si>
  <si>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</si>
  <si>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</si>
  <si>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</si>
  <si>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</si>
  <si>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</si>
  <si>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</si>
  <si>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</si>
  <si>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</si>
  <si>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</si>
  <si>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</si>
  <si>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</si>
  <si>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</si>
  <si>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</si>
  <si>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</si>
  <si>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</si>
  <si>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</si>
  <si>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</si>
  <si>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</si>
  <si>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</si>
  <si>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</si>
  <si>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</si>
  <si>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</si>
  <si>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</si>
  <si>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</si>
  <si>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</si>
  <si>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</si>
  <si>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</si>
  <si>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</si>
  <si>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</si>
  <si>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</si>
  <si>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</si>
  <si>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</si>
  <si>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</si>
  <si>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</si>
  <si>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</si>
  <si>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</si>
  <si>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</si>
  <si>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</si>
  <si>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</si>
  <si>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</si>
  <si>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</si>
  <si>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</si>
  <si>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</si>
  <si>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</si>
  <si>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</si>
  <si>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</si>
  <si>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</si>
  <si>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</si>
  <si>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</si>
  <si>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</si>
  <si>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</si>
  <si>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</si>
  <si>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</si>
  <si>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</si>
  <si>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</si>
  <si>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</si>
  <si>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</si>
  <si>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</si>
  <si>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</si>
  <si>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</si>
  <si>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</si>
  <si>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</si>
  <si>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</si>
  <si>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</si>
  <si>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</si>
  <si>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</si>
  <si>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</si>
  <si>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</si>
  <si>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</si>
  <si>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</si>
  <si>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</si>
  <si>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</si>
  <si>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</si>
  <si>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</si>
  <si>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</si>
  <si>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</si>
  <si>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</si>
  <si>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</si>
  <si>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</si>
  <si>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</si>
  <si>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</si>
  <si>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</si>
  <si>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</si>
  <si>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</si>
  <si>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</si>
  <si>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</si>
  <si>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</si>
  <si>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</si>
  <si>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</si>
  <si>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</si>
  <si>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</si>
  <si>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</si>
  <si>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</si>
  <si>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</si>
  <si>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</si>
  <si>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</si>
  <si>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</si>
  <si>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</si>
  <si>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</si>
  <si>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</si>
  <si>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</si>
  <si>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</si>
  <si>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</si>
  <si>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</si>
  <si>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</si>
  <si>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</si>
  <si>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</si>
  <si>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</si>
  <si>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</si>
  <si>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</si>
  <si>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</si>
  <si>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</si>
  <si>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</si>
  <si>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</si>
  <si>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</si>
  <si>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</si>
  <si>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</si>
  <si>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</si>
  <si>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</si>
  <si>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</si>
  <si>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</si>
  <si>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</si>
  <si>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</si>
  <si>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</si>
  <si>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</si>
  <si>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</si>
  <si>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</si>
  <si>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</si>
  <si>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</si>
  <si>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</si>
  <si>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</si>
  <si>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</si>
  <si>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</si>
  <si>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</si>
  <si>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</si>
  <si>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</si>
  <si>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</si>
  <si>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</si>
  <si>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</si>
  <si>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</si>
  <si>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</si>
  <si>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</si>
  <si>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</si>
  <si>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</si>
  <si>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</si>
  <si>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</si>
  <si>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</si>
  <si>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</si>
  <si>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</si>
  <si>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</si>
  <si>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</si>
  <si>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</si>
  <si>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</si>
  <si>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</si>
  <si>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</si>
  <si>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</si>
  <si>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</si>
  <si>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</si>
  <si>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</si>
  <si>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</si>
  <si>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</si>
  <si>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</si>
  <si>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</si>
  <si>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</si>
  <si>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</si>
  <si>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</si>
  <si>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</si>
  <si>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</si>
  <si>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</si>
  <si>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</si>
  <si>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</si>
  <si>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</si>
  <si>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</si>
  <si>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</si>
  <si>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</si>
  <si>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</si>
  <si>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</si>
  <si>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</si>
  <si>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</si>
  <si>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</si>
  <si>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</si>
  <si>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</si>
  <si>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</si>
  <si>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</si>
  <si>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</si>
  <si>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</si>
  <si>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</si>
  <si>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</si>
  <si>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</si>
  <si>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</si>
  <si>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</si>
  <si>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</si>
  <si>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</si>
  <si>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</si>
  <si>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</si>
  <si>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</si>
  <si>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</si>
  <si>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</si>
  <si>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</si>
  <si>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</si>
  <si>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</si>
  <si>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</si>
  <si>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</si>
  <si>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</si>
  <si>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</si>
  <si>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</si>
  <si>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</si>
  <si>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</si>
  <si>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</si>
  <si>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</si>
  <si>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</si>
  <si>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</si>
  <si>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</si>
  <si>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</si>
  <si>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</si>
  <si>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</si>
  <si>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</si>
  <si>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</si>
  <si>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</si>
  <si>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</si>
  <si>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</si>
  <si>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</si>
  <si>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</si>
  <si>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</si>
  <si>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</si>
  <si>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</si>
  <si>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</si>
  <si>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</si>
  <si>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</si>
  <si>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</si>
  <si>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</si>
  <si>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</si>
  <si>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</si>
  <si>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</si>
  <si>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</si>
  <si>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</si>
  <si>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</si>
  <si>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</si>
  <si>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</si>
  <si>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</si>
  <si>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</si>
  <si>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</si>
  <si>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</si>
  <si>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</si>
  <si>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</si>
  <si>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</si>
  <si>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</si>
  <si>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</si>
  <si>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</si>
  <si>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</si>
  <si>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</si>
  <si>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</si>
  <si>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</si>
  <si>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</si>
  <si>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</si>
  <si>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</si>
  <si>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</si>
  <si>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</si>
  <si>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</si>
  <si>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</si>
  <si>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</si>
  <si>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</si>
  <si>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</si>
  <si>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</si>
  <si>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</si>
  <si>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</si>
  <si>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</si>
  <si>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</si>
  <si>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</si>
  <si>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</si>
  <si>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</si>
  <si>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</si>
  <si>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</si>
  <si>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</si>
  <si>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</si>
  <si>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</si>
  <si>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</si>
  <si>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</si>
  <si>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</si>
  <si>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</si>
  <si>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</si>
  <si>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</si>
  <si>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</si>
  <si>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</si>
  <si>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</si>
  <si>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</si>
  <si>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</si>
  <si>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</si>
  <si>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</si>
  <si>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</si>
  <si>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</si>
  <si>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</si>
  <si>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</si>
  <si>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</si>
  <si>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</si>
  <si>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</si>
  <si>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</si>
  <si>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</si>
  <si>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</si>
  <si>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</si>
  <si>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</si>
  <si>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</si>
  <si>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</si>
  <si>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</si>
  <si>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</si>
  <si>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</si>
  <si>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</si>
  <si>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</si>
  <si>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</si>
  <si>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</si>
  <si>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</si>
  <si>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</si>
  <si>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</si>
  <si>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</si>
  <si>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</si>
  <si>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</si>
  <si>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</si>
  <si>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</si>
  <si>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</si>
  <si>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</si>
  <si>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</si>
  <si>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</si>
  <si>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</si>
  <si>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</si>
  <si>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</si>
  <si>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</si>
  <si>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</si>
  <si>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</si>
  <si>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</si>
  <si>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</si>
  <si>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</si>
  <si>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</si>
  <si>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</si>
  <si>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</si>
  <si>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</si>
  <si>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</si>
  <si>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</si>
  <si>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</si>
  <si>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</si>
  <si>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</si>
  <si>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</si>
  <si>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</si>
  <si>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</si>
  <si>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</si>
  <si>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</si>
  <si>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</si>
  <si>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</si>
  <si>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</si>
  <si>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</si>
  <si>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</si>
  <si>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</si>
  <si>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</si>
  <si>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</si>
  <si>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</si>
  <si>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</si>
  <si>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</si>
  <si>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</si>
  <si>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</si>
  <si>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</si>
  <si>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</si>
  <si>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</si>
  <si>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</si>
  <si>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</si>
  <si>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</si>
  <si>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</si>
  <si>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</si>
  <si>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</si>
  <si>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</si>
  <si>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</si>
  <si>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</si>
  <si>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</si>
  <si>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</si>
  <si>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</si>
  <si>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</si>
  <si>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</si>
  <si>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</si>
  <si>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</si>
  <si>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</si>
  <si>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</si>
  <si>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</si>
  <si>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</si>
  <si>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</si>
  <si>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</si>
  <si>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</si>
  <si>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</si>
  <si>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</si>
  <si>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</si>
  <si>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</si>
  <si>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</si>
  <si>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</si>
  <si>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</si>
  <si>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</si>
  <si>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</si>
  <si>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</si>
  <si>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</si>
  <si>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</si>
  <si>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</si>
  <si>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</si>
  <si>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</si>
  <si>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</si>
  <si>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</si>
  <si>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</si>
  <si>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</si>
  <si>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</si>
  <si>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</si>
  <si>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</si>
  <si>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</si>
  <si>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</si>
  <si>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</si>
  <si>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</si>
  <si>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</si>
  <si>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</si>
  <si>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</si>
  <si>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</si>
  <si>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</si>
  <si>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</si>
  <si>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</si>
  <si>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</si>
  <si>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</si>
  <si>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</si>
  <si>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</si>
  <si>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</si>
  <si>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</si>
  <si>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</si>
  <si>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</si>
  <si>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</si>
  <si>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</si>
  <si>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</si>
  <si>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</si>
  <si>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</si>
  <si>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</si>
  <si>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</si>
  <si>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</si>
  <si>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</si>
  <si>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</si>
  <si>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</si>
  <si>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</si>
  <si>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</si>
  <si>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</si>
  <si>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</si>
  <si>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</si>
  <si>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</si>
  <si>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</si>
  <si>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</si>
  <si>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</si>
  <si>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</si>
  <si>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</si>
  <si>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</si>
  <si>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</si>
  <si>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</si>
  <si>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</si>
  <si>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</si>
  <si>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</si>
  <si>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</si>
  <si>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</si>
  <si>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</si>
  <si>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</si>
  <si>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</si>
  <si>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</si>
  <si>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</si>
  <si>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</si>
  <si>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</si>
  <si>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</si>
  <si>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</si>
  <si>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</si>
  <si>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</si>
  <si>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</si>
  <si>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</si>
  <si>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</si>
  <si>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</si>
  <si>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</si>
  <si>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</si>
  <si>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</si>
  <si>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</si>
  <si>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</si>
  <si>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</si>
  <si>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</si>
  <si>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</si>
  <si>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</si>
  <si>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</si>
  <si>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</si>
  <si>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</si>
  <si>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</si>
  <si>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</si>
  <si>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</si>
  <si>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</si>
  <si>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</si>
  <si>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</si>
  <si>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</si>
  <si>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</si>
  <si>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</si>
  <si>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</si>
  <si>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</si>
  <si>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</si>
  <si>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</si>
  <si>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</si>
  <si>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</si>
  <si>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</si>
  <si>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</si>
  <si>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</si>
  <si>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</si>
  <si>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</si>
  <si>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</si>
  <si>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</si>
  <si>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</si>
  <si>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</si>
  <si>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</si>
  <si>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</si>
  <si>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</si>
  <si>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</si>
  <si>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</si>
  <si>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</si>
  <si>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</si>
  <si>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</si>
  <si>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</si>
  <si>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</si>
  <si>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</si>
  <si>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</si>
  <si>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</si>
  <si>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</si>
  <si>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</si>
  <si>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</si>
  <si>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</si>
  <si>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</si>
  <si>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</si>
  <si>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</si>
  <si>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</si>
  <si>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</si>
  <si>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</si>
  <si>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</si>
  <si>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</si>
  <si>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</si>
  <si>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</si>
  <si>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</si>
  <si>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</si>
  <si>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</si>
  <si>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</si>
  <si>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</si>
  <si>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</si>
  <si>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</si>
  <si>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</si>
  <si>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</si>
  <si>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</si>
  <si>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</si>
  <si>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</si>
  <si>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</si>
  <si>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</si>
  <si>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</si>
  <si>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</si>
  <si>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</si>
  <si>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</si>
  <si>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</si>
  <si>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</si>
  <si>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</si>
  <si>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</si>
  <si>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</si>
  <si>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</si>
  <si>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</si>
  <si>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</si>
  <si>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</si>
  <si>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</si>
  <si>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</si>
  <si>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</si>
  <si>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</si>
  <si>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</si>
  <si>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</si>
  <si>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</si>
  <si>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</si>
  <si>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</si>
  <si>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</si>
  <si>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</si>
  <si>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</si>
  <si>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</si>
  <si>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</si>
  <si>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</si>
  <si>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</si>
  <si>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</si>
  <si>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</si>
  <si>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</si>
  <si>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</si>
  <si>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</si>
  <si>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</si>
  <si>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</si>
  <si>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</si>
  <si>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</si>
  <si>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</si>
  <si>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</si>
  <si>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</si>
  <si>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</si>
  <si>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</si>
  <si>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</si>
  <si>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</si>
  <si>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</si>
  <si>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</si>
  <si>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</si>
  <si>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</si>
  <si>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</si>
  <si>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</si>
  <si>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</si>
  <si>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</si>
  <si>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</si>
  <si>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</si>
  <si>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</si>
  <si>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</si>
  <si>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</si>
  <si>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</si>
  <si>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</si>
  <si>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</si>
  <si>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</si>
  <si>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</si>
  <si>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</si>
  <si>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</si>
  <si>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</si>
  <si>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</si>
  <si>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</si>
  <si>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</si>
  <si>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</si>
  <si>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</si>
  <si>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</si>
  <si>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</si>
  <si>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</si>
  <si>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</si>
  <si>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</si>
  <si>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</si>
  <si>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</si>
  <si>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</si>
  <si>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</si>
  <si>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</si>
  <si>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</si>
  <si>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</si>
  <si>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</si>
  <si>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</si>
  <si>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</si>
  <si>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</si>
  <si>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</si>
  <si>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</si>
  <si>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</si>
  <si>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</si>
  <si>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</si>
  <si>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</si>
  <si>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</si>
  <si>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</si>
  <si>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</si>
  <si>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</si>
  <si>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</si>
  <si>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</si>
  <si>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</si>
  <si>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</si>
  <si>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</si>
  <si>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</si>
  <si>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</si>
  <si>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</si>
  <si>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</si>
  <si>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</si>
  <si>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</si>
  <si>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</si>
  <si>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</si>
  <si>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</si>
  <si>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</si>
  <si>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</si>
  <si>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</si>
  <si>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</si>
  <si>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</si>
  <si>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</si>
  <si>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</si>
  <si>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</si>
  <si>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</si>
  <si>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</si>
  <si>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</si>
  <si>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</si>
  <si>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</si>
  <si>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</si>
  <si>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</si>
  <si>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</si>
  <si>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</si>
  <si>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</si>
  <si>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</si>
  <si>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</si>
  <si>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</si>
  <si>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</si>
  <si>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</si>
  <si>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</si>
  <si>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</si>
  <si>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</si>
  <si>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</si>
  <si>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</si>
  <si>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</si>
  <si>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</si>
  <si>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</si>
  <si>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</si>
  <si>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</si>
  <si>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</si>
  <si>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</si>
  <si>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</si>
  <si>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</si>
  <si>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</si>
  <si>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</si>
  <si>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</si>
  <si>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</si>
  <si>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</si>
  <si>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</si>
  <si>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</si>
  <si>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</si>
  <si>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</si>
  <si>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</si>
  <si>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</si>
  <si>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</si>
  <si>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</si>
  <si>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</si>
  <si>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</si>
  <si>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</si>
  <si>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</si>
  <si>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</si>
  <si>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</si>
  <si>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</si>
  <si>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</si>
  <si>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</si>
  <si>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</si>
  <si>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</si>
  <si>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</si>
  <si>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</si>
  <si>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</si>
  <si>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</si>
  <si>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</si>
  <si>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</si>
  <si>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</si>
  <si>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</si>
  <si>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</si>
  <si>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</si>
  <si>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</si>
  <si>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</si>
  <si>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</si>
  <si>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</si>
  <si>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</si>
  <si>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</si>
  <si>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</si>
  <si>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</si>
  <si>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</si>
  <si>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</si>
  <si>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</si>
  <si>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</si>
  <si>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</si>
  <si>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</si>
  <si>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</si>
  <si>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</si>
  <si>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</si>
  <si>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</si>
  <si>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</si>
  <si>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</si>
  <si>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</si>
  <si>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</si>
  <si>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</si>
  <si>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</si>
  <si>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</si>
  <si>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</si>
  <si>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</si>
  <si>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</si>
  <si>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</si>
  <si>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</si>
  <si>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</si>
  <si>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</si>
  <si>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</si>
  <si>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</si>
  <si>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</si>
  <si>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</si>
  <si>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</si>
  <si>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</si>
  <si>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</si>
  <si>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</si>
  <si>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</si>
  <si>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</si>
  <si>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</si>
  <si>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</si>
  <si>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</si>
  <si>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</si>
  <si>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</si>
  <si>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</si>
  <si>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</si>
  <si>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</si>
  <si>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</si>
  <si>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</si>
  <si>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</si>
  <si>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</si>
  <si>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</si>
  <si>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</si>
  <si>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</si>
  <si>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</si>
  <si>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</si>
  <si>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</si>
  <si>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</si>
  <si>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</si>
  <si>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</si>
  <si>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</si>
  <si>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</si>
  <si>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</si>
  <si>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</si>
  <si>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</si>
  <si>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</si>
  <si>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</si>
  <si>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</si>
  <si>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</si>
  <si>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</si>
  <si>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</si>
  <si>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</si>
  <si>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</si>
  <si>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</si>
  <si>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</si>
  <si>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</si>
  <si>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</si>
  <si>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</si>
  <si>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</si>
  <si>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</si>
  <si>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</si>
  <si>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</si>
  <si>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</si>
  <si>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</si>
  <si>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</si>
  <si>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</si>
  <si>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</si>
  <si>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</si>
  <si>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</si>
  <si>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</si>
  <si>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</si>
  <si>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</si>
  <si>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</si>
  <si>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</si>
  <si>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</si>
  <si>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</si>
  <si>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</si>
  <si>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</si>
  <si>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</si>
  <si>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</si>
  <si>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</si>
  <si>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</si>
  <si>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</si>
  <si>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</si>
  <si>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</si>
  <si>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</si>
  <si>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</si>
  <si>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</si>
  <si>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</si>
  <si>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</si>
  <si>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</si>
  <si>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</si>
  <si>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</si>
  <si>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</si>
  <si>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</si>
  <si>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</si>
  <si>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</si>
  <si>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</si>
  <si>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</si>
  <si>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</si>
  <si>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</si>
  <si>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</si>
  <si>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</si>
  <si>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</si>
  <si>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</si>
  <si>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</si>
  <si>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</si>
  <si>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</si>
  <si>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</si>
  <si>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</si>
  <si>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</si>
  <si>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</si>
  <si>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</si>
  <si>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</si>
  <si>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</si>
  <si>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</si>
  <si>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</si>
  <si>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</si>
  <si>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</si>
  <si>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</si>
  <si>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</si>
  <si>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</si>
  <si>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</si>
  <si>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</si>
  <si>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</si>
  <si>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</si>
  <si>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</si>
  <si>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</si>
  <si>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</si>
  <si>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</si>
  <si>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</si>
  <si>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</si>
  <si>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</si>
  <si>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</si>
  <si>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</si>
  <si>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</si>
  <si>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</si>
  <si>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</si>
  <si>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</si>
  <si>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</si>
  <si>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</si>
  <si>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</si>
  <si>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</si>
  <si>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</si>
  <si>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</si>
  <si>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</si>
  <si>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</si>
  <si>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</si>
  <si>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</si>
  <si>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</si>
  <si>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</si>
  <si>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</si>
  <si>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</si>
  <si>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</si>
  <si>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</si>
  <si>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</si>
  <si>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</si>
  <si>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</si>
  <si>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</si>
  <si>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</si>
  <si>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</si>
  <si>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</si>
  <si>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</si>
  <si>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</si>
  <si>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</si>
  <si>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</si>
  <si>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</si>
  <si>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</si>
  <si>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</si>
  <si>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</si>
  <si>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</si>
  <si>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</si>
  <si>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</si>
  <si>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</si>
  <si>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</si>
  <si>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</si>
  <si>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</si>
  <si>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</si>
  <si>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</si>
  <si>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</si>
  <si>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</si>
  <si>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</si>
  <si>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</si>
  <si>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</si>
  <si>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</si>
  <si>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</si>
  <si>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</si>
  <si>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</si>
  <si>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</si>
  <si>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</si>
  <si>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</si>
  <si>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</si>
  <si>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</si>
  <si>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</si>
  <si>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</si>
  <si>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</si>
  <si>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</si>
  <si>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</si>
  <si>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</si>
  <si>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</si>
  <si>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</si>
  <si>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</si>
  <si>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</si>
  <si>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</si>
  <si>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</si>
  <si>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</si>
  <si>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</si>
  <si>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</si>
  <si>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</si>
  <si>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</si>
  <si>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</si>
  <si>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</si>
  <si>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</si>
  <si>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</si>
  <si>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</si>
  <si>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</si>
  <si>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</si>
  <si>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</si>
  <si>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</si>
  <si>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</si>
  <si>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</si>
  <si>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</si>
  <si>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</si>
  <si>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</si>
  <si>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</si>
  <si>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</si>
  <si>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</si>
  <si>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</si>
  <si>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</si>
  <si>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</si>
  <si>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</si>
  <si>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</si>
  <si>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</si>
  <si>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</si>
  <si>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</si>
  <si>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</si>
  <si>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</si>
  <si>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</si>
  <si>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</si>
  <si>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</si>
  <si>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</si>
  <si>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</si>
  <si>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</si>
  <si>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</si>
  <si>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</si>
  <si>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</si>
  <si>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</si>
  <si>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</si>
  <si>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</si>
  <si>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</si>
  <si>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</si>
  <si>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</si>
  <si>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</si>
  <si>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</si>
  <si>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</si>
  <si>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</si>
  <si>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</si>
  <si>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</si>
  <si>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</si>
  <si>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</si>
  <si>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</si>
  <si>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</si>
  <si>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</si>
  <si>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</si>
  <si>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</si>
  <si>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</si>
  <si>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</si>
  <si>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</si>
  <si>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</si>
  <si>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</si>
  <si>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</si>
  <si>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</si>
  <si>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</si>
  <si>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</si>
  <si>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</si>
  <si>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</si>
  <si>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</si>
  <si>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</si>
  <si>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</si>
  <si>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</si>
  <si>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</si>
  <si>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</si>
  <si>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</si>
  <si>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</si>
  <si>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</si>
  <si>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</si>
  <si>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</si>
  <si>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</si>
  <si>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</si>
  <si>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</si>
  <si>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</si>
  <si>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</si>
  <si>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</si>
  <si>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</si>
  <si>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</si>
  <si>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</si>
  <si>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</si>
  <si>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</si>
  <si>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</si>
  <si>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</si>
  <si>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</si>
  <si>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</si>
  <si>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</si>
  <si>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</si>
  <si>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</si>
  <si>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</si>
  <si>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</si>
  <si>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</si>
  <si>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</si>
  <si>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</si>
  <si>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</si>
  <si>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</si>
  <si>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</si>
  <si>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</si>
  <si>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</si>
  <si>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</si>
  <si>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</si>
  <si>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</si>
  <si>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</si>
  <si>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</si>
  <si>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</si>
  <si>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</si>
  <si>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</si>
  <si>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</si>
  <si>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</si>
  <si>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</si>
  <si>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</si>
  <si>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</si>
  <si>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</si>
  <si>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</si>
  <si>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</si>
  <si>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</si>
  <si>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</si>
  <si>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</si>
  <si>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</si>
  <si>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</si>
  <si>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</si>
  <si>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</si>
  <si>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</si>
  <si>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</si>
  <si>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</si>
  <si>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</si>
  <si>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</si>
  <si>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</si>
  <si>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</si>
  <si>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</si>
  <si>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</si>
  <si>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</si>
  <si>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</si>
  <si>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</si>
  <si>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</si>
  <si>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</si>
  <si>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</si>
  <si>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</si>
  <si>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</si>
  <si>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</si>
  <si>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</si>
  <si>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</si>
  <si>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</si>
  <si>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</si>
  <si>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</si>
  <si>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</si>
  <si>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</si>
  <si>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</si>
  <si>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</si>
  <si>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</si>
  <si>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</si>
  <si>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</si>
  <si>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</si>
  <si>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</si>
  <si>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</si>
  <si>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</si>
  <si>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</si>
  <si>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</si>
  <si>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</si>
  <si>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</si>
  <si>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</si>
  <si>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</si>
  <si>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</si>
  <si>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</si>
  <si>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</si>
  <si>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</si>
  <si>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</si>
  <si>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</si>
  <si>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</si>
  <si>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</si>
  <si>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</si>
  <si>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</si>
  <si>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</si>
  <si>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</si>
  <si>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</si>
  <si>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</si>
  <si>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</si>
  <si>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</si>
  <si>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</si>
  <si>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</si>
  <si>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</si>
  <si>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</si>
  <si>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</si>
  <si>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</si>
  <si>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</si>
  <si>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</si>
  <si>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</si>
  <si>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</si>
  <si>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</si>
  <si>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</si>
  <si>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</si>
  <si>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</si>
  <si>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</si>
  <si>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</si>
  <si>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</si>
  <si>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</si>
  <si>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</si>
  <si>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</si>
  <si>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</si>
  <si>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</si>
  <si>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</si>
  <si>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</si>
  <si>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</si>
  <si>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</si>
  <si>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</si>
  <si>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</si>
  <si>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</si>
  <si>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</si>
  <si>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</si>
  <si>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</si>
  <si>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</si>
  <si>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</si>
  <si>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</si>
  <si>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</si>
  <si>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</si>
  <si>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</si>
  <si>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</si>
  <si>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</si>
  <si>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</si>
  <si>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</si>
  <si>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</si>
  <si>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</si>
  <si>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</si>
  <si>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</si>
  <si>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</si>
  <si>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</si>
  <si>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</si>
  <si>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</si>
  <si>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</si>
  <si>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</si>
  <si>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</si>
  <si>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</si>
  <si>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</si>
  <si>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</si>
  <si>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</si>
  <si>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</si>
  <si>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</si>
  <si>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</si>
  <si>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</si>
  <si>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</si>
  <si>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</si>
  <si>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</si>
  <si>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</si>
  <si>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</si>
  <si>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</si>
  <si>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</si>
  <si>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</si>
  <si>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</si>
  <si>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</si>
  <si>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</si>
  <si>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</si>
  <si>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</si>
  <si>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</si>
  <si>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</si>
  <si>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</si>
  <si>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</si>
  <si>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</si>
  <si>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</si>
  <si>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</si>
  <si>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</si>
  <si>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</si>
  <si>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</si>
  <si>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</si>
  <si>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</si>
  <si>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</si>
  <si>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</si>
  <si>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</si>
  <si>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</si>
  <si>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</si>
  <si>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</si>
  <si>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</si>
  <si>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</si>
  <si>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</si>
  <si>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</si>
  <si>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</si>
  <si>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</si>
  <si>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</si>
  <si>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</si>
  <si>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</si>
  <si>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</si>
  <si>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</si>
  <si>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</si>
  <si>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</si>
  <si>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</si>
  <si>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</si>
  <si>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</si>
  <si>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</si>
  <si>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</si>
  <si>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</si>
  <si>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</si>
  <si>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</si>
  <si>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</si>
  <si>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</si>
  <si>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</si>
  <si>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</si>
  <si>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</si>
  <si>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</si>
  <si>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</si>
  <si>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</si>
  <si>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</si>
  <si>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</si>
  <si>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</si>
  <si>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</si>
  <si>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</si>
  <si>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</si>
  <si>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</si>
  <si>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</si>
  <si>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</si>
  <si>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</si>
  <si>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</si>
  <si>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</si>
  <si>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</si>
  <si>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</si>
  <si>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</si>
  <si>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</si>
  <si>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</si>
  <si>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</si>
  <si>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</si>
  <si>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</si>
  <si>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</si>
  <si>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</si>
  <si>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</si>
  <si>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</si>
  <si>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</si>
  <si>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</si>
  <si>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</si>
  <si>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</si>
  <si>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</si>
  <si>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</si>
  <si>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</si>
  <si>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</si>
  <si>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</si>
  <si>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</si>
  <si>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</si>
  <si>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</si>
  <si>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</si>
  <si>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</si>
  <si>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</si>
  <si>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</si>
  <si>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</si>
  <si>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</si>
  <si>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</si>
  <si>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</si>
  <si>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</si>
  <si>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</si>
  <si>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</si>
  <si>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</si>
  <si>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</si>
  <si>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</si>
  <si>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</si>
  <si>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</si>
  <si>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</si>
  <si>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</si>
  <si>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</si>
  <si>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</si>
  <si>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</si>
  <si>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</si>
  <si>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</si>
  <si>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</si>
  <si>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</si>
  <si>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</si>
  <si>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</si>
  <si>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</si>
  <si>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</si>
  <si>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</si>
  <si>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</si>
  <si>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</si>
  <si>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</si>
  <si>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</si>
  <si>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</si>
  <si>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</si>
  <si>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</si>
  <si>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</si>
  <si>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</si>
  <si>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</si>
  <si>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</si>
  <si>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</si>
  <si>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</si>
  <si>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</si>
  <si>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</si>
  <si>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</si>
  <si>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</si>
  <si>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</si>
  <si>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</si>
  <si>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</si>
  <si>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</si>
  <si>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</si>
  <si>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</si>
  <si>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</si>
  <si>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</si>
  <si>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</si>
  <si>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</si>
  <si>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</si>
  <si>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</si>
  <si>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</si>
  <si>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</si>
  <si>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</si>
  <si>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</si>
  <si>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</si>
  <si>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</si>
  <si>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</si>
  <si>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</si>
  <si>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</si>
  <si>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</si>
  <si>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</si>
  <si>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</si>
  <si>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</si>
  <si>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</si>
  <si>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</si>
  <si>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</si>
  <si>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</si>
  <si>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</si>
  <si>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</si>
  <si>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</si>
  <si>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</si>
  <si>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</si>
  <si>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</si>
  <si>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</si>
  <si>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</si>
  <si>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</si>
  <si>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</si>
  <si>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</si>
  <si>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</si>
  <si>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</si>
  <si>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</si>
  <si>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</si>
  <si>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</si>
  <si>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</si>
  <si>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</si>
  <si>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</si>
  <si>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</si>
  <si>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</si>
  <si>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</si>
  <si>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</si>
  <si>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</si>
  <si>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</si>
  <si>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</si>
  <si>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</si>
  <si>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</si>
  <si>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</si>
  <si>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</si>
  <si>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</si>
  <si>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</si>
  <si>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</si>
  <si>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</si>
  <si>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</si>
  <si>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</si>
  <si>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</si>
  <si>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</si>
  <si>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</si>
  <si>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</si>
  <si>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</si>
  <si>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</si>
  <si>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</si>
  <si>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</si>
  <si>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</si>
  <si>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</si>
  <si>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</si>
  <si>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</si>
  <si>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</si>
  <si>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</si>
  <si>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</si>
  <si>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</si>
  <si>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</si>
  <si>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</si>
  <si>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</si>
  <si>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</si>
  <si>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</si>
  <si>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</si>
  <si>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</si>
  <si>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</si>
  <si>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</si>
  <si>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</si>
  <si>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</si>
  <si>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</si>
  <si>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</si>
  <si>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</si>
  <si>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</si>
  <si>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</si>
  <si>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</si>
  <si>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</si>
  <si>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</si>
  <si>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</si>
  <si>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</si>
  <si>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</si>
  <si>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</si>
  <si>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</si>
  <si>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</si>
  <si>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</si>
  <si>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</si>
  <si>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</si>
  <si>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</si>
  <si>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</si>
  <si>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</si>
  <si>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</si>
  <si>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</si>
  <si>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</si>
  <si>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</si>
  <si>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</si>
  <si>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</si>
  <si>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</si>
  <si>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</si>
  <si>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</si>
  <si>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</si>
  <si>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</si>
  <si>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</si>
  <si>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</si>
  <si>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</si>
  <si>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</si>
  <si>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</si>
  <si>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</si>
  <si>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</si>
  <si>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</si>
  <si>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</si>
  <si>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</si>
  <si>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</si>
  <si>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</si>
  <si>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</si>
  <si>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</si>
  <si>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</si>
  <si>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</si>
  <si>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</si>
  <si>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</si>
  <si>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</si>
  <si>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</si>
  <si>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</si>
  <si>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</si>
  <si>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</si>
  <si>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</si>
  <si>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</si>
  <si>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</si>
  <si>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</si>
  <si>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</si>
  <si>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</si>
  <si>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</si>
  <si>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</si>
  <si>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</si>
  <si>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</si>
  <si>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</si>
  <si>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</si>
  <si>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</si>
  <si>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</si>
  <si>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</si>
  <si>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</si>
  <si>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</si>
  <si>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</si>
  <si>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</si>
  <si>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</si>
  <si>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</si>
  <si>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</si>
  <si>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</si>
  <si>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</si>
  <si>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</si>
  <si>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</si>
  <si>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</si>
  <si>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</si>
  <si>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</si>
  <si>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</si>
  <si>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</si>
  <si>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</si>
  <si>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</si>
  <si>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</si>
  <si>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</si>
  <si>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</si>
  <si>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</si>
  <si>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</si>
  <si>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</si>
  <si>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</si>
  <si>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</si>
  <si>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</si>
  <si>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</si>
  <si>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</si>
  <si>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</si>
  <si>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</si>
  <si>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</si>
  <si>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</si>
  <si>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</si>
  <si>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</si>
  <si>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</si>
  <si>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</si>
  <si>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</si>
  <si>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</si>
  <si>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</si>
  <si>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</si>
  <si>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</si>
  <si>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</si>
  <si>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</si>
  <si>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</si>
  <si>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</si>
  <si>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</si>
  <si>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</si>
  <si>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</si>
  <si>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</si>
  <si>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</si>
  <si>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</si>
  <si>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</si>
  <si>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</si>
  <si>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</si>
  <si>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</si>
  <si>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</si>
  <si>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</si>
  <si>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</si>
  <si>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</si>
  <si>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</si>
  <si>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</si>
  <si>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</si>
  <si>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</si>
  <si>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</si>
  <si>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</si>
  <si>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</si>
  <si>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</si>
  <si>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</si>
  <si>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</si>
  <si>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</si>
  <si>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</si>
  <si>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</si>
  <si>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</si>
  <si>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</si>
  <si>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</si>
  <si>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</si>
  <si>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</si>
  <si>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</si>
  <si>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</si>
  <si>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</si>
  <si>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</si>
  <si>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</si>
  <si>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</si>
  <si>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</si>
  <si>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</si>
  <si>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</si>
  <si>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</si>
  <si>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</si>
  <si>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</si>
  <si>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</si>
  <si>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</si>
  <si>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</si>
  <si>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</si>
  <si>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</si>
  <si>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</si>
  <si>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</si>
  <si>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</si>
  <si>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</si>
  <si>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</si>
  <si>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</si>
  <si>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</si>
  <si>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</si>
  <si>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</si>
  <si>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</si>
  <si>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</si>
  <si>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</si>
  <si>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</si>
  <si>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</si>
  <si>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</si>
  <si>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</si>
  <si>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</si>
  <si>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</si>
  <si>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</si>
  <si>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</si>
  <si>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</si>
  <si>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</si>
  <si>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</si>
  <si>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</si>
  <si>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</si>
  <si>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</si>
  <si>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</si>
  <si>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</si>
  <si>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</si>
  <si>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</si>
  <si>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</si>
  <si>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</si>
  <si>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</si>
  <si>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</si>
  <si>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</si>
  <si>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</si>
  <si>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</si>
  <si>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</si>
  <si>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</si>
  <si>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</si>
  <si>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</si>
  <si>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</si>
  <si>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</si>
  <si>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</si>
  <si>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</si>
  <si>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</si>
  <si>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</si>
  <si>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</si>
  <si>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</si>
  <si>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</si>
  <si>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</si>
  <si>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</si>
  <si>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</si>
  <si>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</si>
  <si>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</si>
  <si>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</si>
  <si>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</si>
  <si>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</si>
  <si>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</si>
  <si>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</si>
  <si>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</si>
  <si>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</si>
  <si>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</si>
  <si>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</si>
  <si>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</si>
  <si>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</si>
  <si>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</si>
  <si>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</si>
  <si>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</si>
  <si>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</si>
  <si>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</si>
  <si>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</si>
  <si>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</si>
  <si>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</si>
  <si>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</si>
  <si>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</si>
  <si>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</si>
  <si>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</si>
  <si>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</si>
  <si>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</si>
  <si>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</si>
  <si>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</si>
  <si>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</si>
  <si>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</si>
  <si>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</si>
  <si>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</si>
  <si>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</si>
  <si>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</si>
  <si>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</si>
  <si>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</si>
  <si>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</si>
  <si>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</si>
  <si>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</si>
  <si>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</si>
  <si>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</si>
  <si>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</si>
  <si>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</si>
  <si>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</si>
  <si>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</si>
  <si>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</si>
  <si>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</si>
  <si>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</si>
  <si>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</si>
  <si>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</si>
  <si>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</si>
  <si>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</si>
  <si>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</si>
  <si>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</si>
  <si>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</si>
  <si>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</si>
  <si>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</si>
  <si>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</si>
  <si>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</si>
  <si>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</si>
  <si>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</si>
  <si>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</si>
  <si>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</si>
  <si>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</si>
  <si>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</si>
  <si>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</si>
  <si>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</si>
  <si>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</si>
  <si>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</si>
  <si>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</si>
  <si>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</si>
  <si>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</si>
  <si>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</si>
  <si>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</si>
  <si>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</si>
  <si>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</si>
  <si>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</si>
  <si>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</si>
  <si>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</si>
  <si>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</si>
  <si>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</si>
  <si>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</si>
  <si>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</si>
  <si>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</si>
  <si>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</si>
  <si>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</si>
  <si>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</si>
  <si>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</si>
  <si>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</si>
  <si>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</si>
  <si>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</si>
  <si>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</si>
  <si>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</si>
  <si>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</si>
  <si>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</si>
  <si>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</si>
  <si>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</si>
  <si>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</si>
  <si>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</si>
  <si>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</si>
  <si>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</si>
  <si>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</si>
  <si>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</si>
  <si>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</si>
  <si>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</si>
  <si>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</si>
  <si>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</si>
  <si>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</si>
  <si>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</si>
  <si>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</si>
  <si>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</si>
  <si>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</si>
  <si>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</si>
  <si>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</si>
  <si>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</si>
  <si>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</si>
  <si>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</si>
  <si>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</si>
  <si>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</si>
  <si>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</si>
  <si>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</si>
  <si>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</si>
  <si>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</si>
  <si>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</si>
  <si>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</si>
  <si>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</si>
  <si>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</si>
  <si>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</si>
  <si>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</si>
  <si>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</si>
  <si>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</si>
  <si>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</si>
  <si>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</si>
  <si>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</si>
  <si>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</si>
  <si>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</si>
  <si>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</si>
  <si>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</si>
  <si>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</si>
  <si>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</si>
  <si>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</si>
  <si>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</si>
  <si>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</si>
  <si>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</si>
  <si>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</si>
  <si>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</si>
  <si>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</si>
  <si>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</si>
  <si>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</si>
  <si>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</si>
  <si>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</si>
  <si>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</si>
  <si>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</si>
  <si>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</si>
  <si>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</si>
  <si>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</si>
  <si>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</si>
  <si>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</si>
  <si>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</si>
  <si>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</si>
  <si>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</si>
  <si>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</si>
  <si>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</si>
  <si>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</si>
  <si>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</si>
  <si>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</si>
  <si>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</si>
  <si>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</si>
  <si>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</si>
  <si>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</si>
  <si>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</si>
  <si>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</si>
  <si>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</si>
  <si>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</si>
  <si>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</si>
  <si>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</si>
  <si>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</si>
  <si>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</si>
  <si>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</si>
  <si>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</si>
  <si>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</si>
  <si>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</si>
  <si>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</si>
  <si>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</si>
  <si>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</si>
  <si>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</si>
  <si>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</si>
  <si>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</si>
  <si>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</si>
  <si>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</si>
  <si>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</si>
  <si>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</si>
  <si>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</si>
  <si>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</si>
  <si>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</si>
  <si>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</si>
  <si>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</si>
  <si>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</si>
  <si>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</si>
  <si>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</si>
  <si>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</si>
  <si>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</si>
  <si>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</si>
  <si>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</si>
  <si>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</si>
  <si>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</si>
  <si>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</si>
  <si>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</si>
  <si>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</si>
  <si>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</si>
  <si>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</si>
  <si>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</si>
  <si>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</si>
  <si>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</si>
  <si>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</si>
  <si>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</si>
  <si>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</si>
  <si>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</si>
  <si>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</si>
  <si>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</si>
  <si>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</si>
  <si>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</si>
  <si>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</si>
  <si>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</si>
  <si>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</si>
  <si>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</si>
  <si>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</si>
  <si>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</si>
  <si>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</si>
  <si>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</si>
  <si>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</si>
  <si>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</si>
  <si>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</si>
  <si>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</si>
  <si>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</si>
  <si>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</si>
  <si>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</si>
  <si>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</si>
  <si>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</si>
  <si>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</si>
  <si>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</si>
  <si>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</si>
  <si>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</si>
  <si>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</si>
  <si>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</si>
  <si>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</si>
  <si>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</si>
  <si>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</si>
  <si>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</si>
  <si>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</si>
  <si>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</si>
  <si>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</si>
  <si>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</si>
  <si>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</si>
  <si>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</si>
  <si>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</si>
  <si>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</si>
  <si>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</si>
  <si>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</si>
  <si>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</si>
  <si>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</si>
  <si>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</si>
  <si>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</si>
  <si>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</si>
  <si>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</si>
  <si>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</si>
  <si>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</si>
  <si>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</si>
  <si>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</si>
  <si>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</si>
  <si>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</si>
  <si>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</si>
  <si>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</si>
  <si>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</si>
  <si>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</si>
  <si>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</si>
  <si>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</si>
  <si>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</si>
  <si>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</si>
  <si>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</si>
  <si>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</si>
  <si>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</si>
  <si>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</si>
  <si>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</si>
  <si>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</si>
  <si>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</si>
  <si>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</si>
  <si>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</si>
  <si>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</si>
  <si>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</si>
  <si>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</si>
  <si>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</si>
  <si>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</si>
  <si>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</si>
  <si>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</si>
  <si>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</si>
  <si>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</si>
  <si>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</si>
  <si>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</si>
  <si>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</si>
  <si>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</si>
  <si>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</si>
  <si>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</si>
  <si>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</si>
  <si>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</si>
  <si>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</si>
  <si>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</si>
  <si>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</si>
  <si>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</si>
  <si>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</si>
  <si>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</si>
  <si>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</si>
  <si>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</si>
  <si>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</si>
  <si>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</si>
  <si>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</si>
  <si>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</si>
  <si>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</si>
  <si>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</si>
  <si>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</si>
  <si>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</si>
  <si>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</si>
  <si>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</si>
  <si>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</si>
  <si>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</si>
  <si>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</si>
  <si>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</si>
  <si>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</si>
  <si>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</si>
  <si>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</si>
  <si>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</si>
  <si>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</si>
  <si>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</si>
  <si>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</si>
  <si>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</si>
  <si>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</si>
  <si>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</si>
  <si>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</si>
  <si>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</si>
  <si>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</si>
  <si>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</si>
  <si>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</si>
  <si>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</si>
  <si>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</si>
  <si>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</si>
  <si>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</si>
  <si>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</si>
  <si>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</si>
  <si>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</si>
  <si>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</si>
  <si>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</si>
  <si>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</si>
  <si>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</si>
  <si>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</si>
  <si>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</si>
  <si>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</si>
  <si>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</si>
  <si>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</si>
  <si>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</si>
  <si>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</si>
  <si>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</si>
  <si>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</si>
  <si>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</si>
  <si>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</si>
  <si>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</si>
  <si>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</si>
  <si>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</si>
  <si>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</si>
  <si>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</si>
  <si>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</si>
  <si>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</si>
  <si>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</si>
  <si>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</si>
  <si>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</si>
  <si>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</si>
  <si>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</si>
  <si>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</si>
  <si>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</si>
  <si>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</si>
  <si>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</si>
  <si>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</si>
  <si>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</si>
  <si>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</si>
  <si>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</si>
  <si>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</si>
  <si>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</si>
  <si>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</si>
  <si>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</si>
  <si>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</si>
  <si>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</si>
  <si>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</si>
  <si>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</si>
  <si>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</si>
  <si>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</si>
  <si>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</si>
  <si>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</si>
  <si>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</si>
  <si>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</si>
  <si>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</si>
  <si>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</si>
  <si>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</si>
  <si>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</si>
  <si>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</si>
  <si>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</si>
  <si>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</si>
  <si>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</si>
  <si>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</si>
  <si>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</si>
  <si>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</si>
  <si>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</si>
  <si>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</si>
  <si>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</si>
  <si>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</si>
  <si>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</si>
  <si>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</si>
  <si>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</si>
  <si>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</si>
  <si>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</si>
  <si>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</si>
  <si>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</si>
  <si>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</si>
  <si>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</si>
  <si>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</si>
  <si>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</si>
  <si>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</si>
  <si>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</si>
  <si>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</si>
  <si>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</si>
  <si>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</si>
  <si>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</si>
  <si>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</si>
  <si>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</si>
  <si>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</si>
  <si>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</si>
  <si>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</si>
  <si>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</si>
  <si>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</si>
  <si>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</si>
  <si>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</si>
  <si>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</si>
  <si>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</si>
  <si>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</si>
  <si>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</si>
  <si>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</si>
  <si>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</si>
  <si>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</si>
  <si>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</si>
  <si>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</si>
  <si>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</si>
  <si>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</si>
  <si>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</si>
  <si>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</si>
  <si>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</si>
  <si>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</si>
  <si>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</si>
  <si>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</si>
  <si>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</si>
  <si>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</si>
  <si>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</si>
  <si>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</si>
  <si>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</si>
  <si>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</si>
  <si>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</si>
  <si>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</si>
  <si>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</si>
  <si>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</si>
  <si>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</si>
  <si>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</si>
  <si>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</si>
  <si>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</si>
  <si>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</si>
  <si>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</si>
  <si>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</si>
  <si>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</si>
  <si>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</si>
  <si>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</si>
  <si>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</si>
  <si>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</si>
  <si>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</si>
  <si>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</si>
  <si>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</si>
  <si>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</si>
  <si>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</si>
  <si>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</si>
  <si>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</si>
  <si>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</si>
  <si>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</si>
  <si>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</si>
  <si>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</si>
  <si>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</si>
  <si>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</si>
  <si>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</si>
  <si>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</si>
  <si>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</si>
  <si>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</si>
  <si>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</si>
  <si>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</si>
  <si>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</si>
  <si>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</si>
  <si>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</si>
  <si>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</si>
  <si>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</si>
  <si>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</si>
  <si>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</si>
  <si>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</si>
  <si>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</si>
  <si>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</si>
  <si>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</si>
  <si>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</si>
  <si>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</si>
  <si>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</si>
  <si>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</si>
  <si>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</si>
  <si>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</si>
  <si>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</si>
  <si>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</si>
  <si>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</si>
  <si>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</si>
  <si>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</si>
  <si>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</si>
  <si>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</si>
  <si>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</si>
  <si>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</si>
  <si>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</si>
  <si>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</si>
  <si>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</si>
  <si>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</si>
  <si>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</si>
  <si>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</si>
  <si>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</si>
  <si>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</si>
  <si>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</si>
  <si>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</si>
  <si>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</si>
  <si>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</si>
  <si>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</si>
  <si>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</si>
  <si>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</si>
  <si>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</si>
  <si>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</si>
  <si>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</si>
  <si>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</si>
  <si>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</si>
  <si>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</si>
  <si>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</si>
  <si>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</si>
  <si>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</si>
  <si>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</si>
  <si>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</si>
  <si>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</si>
  <si>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</si>
  <si>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</si>
  <si>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</si>
  <si>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</si>
  <si>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</si>
  <si>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</si>
  <si>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</si>
  <si>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</si>
  <si>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</si>
  <si>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</si>
  <si>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</si>
  <si>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</si>
  <si>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</si>
  <si>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</si>
  <si>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</si>
  <si>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</si>
  <si>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</si>
  <si>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</si>
  <si>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</si>
  <si>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</si>
  <si>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</si>
  <si>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</si>
  <si>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</si>
  <si>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</si>
  <si>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</si>
  <si>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</si>
  <si>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</si>
  <si>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</si>
  <si>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</si>
  <si>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</si>
  <si>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</si>
  <si>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</si>
  <si>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</si>
  <si>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</si>
  <si>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</si>
  <si>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</si>
  <si>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</si>
  <si>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</si>
  <si>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</si>
  <si>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</si>
  <si>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</si>
  <si>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</si>
  <si>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</si>
  <si>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</si>
  <si>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</si>
  <si>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</si>
  <si>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</si>
  <si>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</si>
  <si>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</si>
  <si>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</si>
  <si>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</si>
  <si>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</si>
  <si>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</si>
  <si>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</si>
  <si>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</si>
  <si>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</si>
  <si>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</si>
  <si>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</si>
  <si>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</si>
  <si>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</si>
  <si>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</si>
  <si>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</si>
  <si>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</si>
  <si>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</si>
  <si>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</si>
  <si>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</si>
  <si>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</si>
  <si>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</si>
  <si>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</si>
  <si>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</si>
  <si>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</si>
  <si>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</si>
  <si>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</si>
  <si>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</si>
  <si>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</si>
  <si>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</si>
  <si>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</si>
  <si>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</si>
  <si>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</si>
  <si>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</si>
  <si>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</si>
  <si>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</si>
  <si>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</si>
  <si>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</si>
  <si>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</si>
  <si>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</si>
  <si>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</si>
  <si>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</si>
  <si>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</si>
  <si>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</si>
  <si>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</si>
  <si>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</si>
  <si>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</si>
  <si>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</si>
  <si>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</si>
  <si>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</si>
  <si>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</si>
  <si>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</si>
  <si>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</si>
  <si>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</si>
  <si>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</si>
  <si>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</si>
  <si>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</si>
  <si>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</si>
  <si>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</si>
  <si>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</si>
  <si>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</si>
  <si>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</si>
  <si>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</si>
  <si>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</si>
  <si>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</si>
  <si>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</si>
  <si>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</si>
  <si>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</si>
  <si>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</si>
  <si>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</si>
  <si>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</si>
  <si>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</si>
  <si>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</si>
  <si>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</si>
  <si>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</si>
  <si>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</si>
  <si>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</si>
  <si>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</si>
  <si>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</si>
  <si>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</si>
  <si>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</si>
  <si>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</si>
  <si>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</si>
  <si>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</si>
  <si>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</si>
  <si>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</si>
  <si>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</si>
  <si>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</si>
  <si>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</si>
  <si>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</si>
  <si>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</si>
  <si>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</si>
  <si>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</si>
  <si>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</si>
  <si>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</si>
  <si>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</si>
  <si>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</si>
  <si>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</si>
  <si>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</si>
  <si>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</si>
  <si>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</si>
  <si>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</si>
  <si>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</si>
  <si>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</si>
  <si>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</si>
  <si>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</si>
  <si>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</si>
  <si>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</si>
  <si>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</si>
  <si>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</si>
  <si>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</si>
  <si>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</si>
  <si>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</si>
  <si>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</si>
  <si>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</si>
  <si>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</si>
  <si>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</si>
  <si>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</si>
  <si>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</si>
  <si>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</si>
  <si>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</si>
  <si>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</si>
  <si>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</si>
  <si>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</si>
  <si>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</si>
  <si>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</si>
  <si>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</si>
  <si>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</si>
  <si>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</si>
  <si>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</si>
  <si>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</si>
  <si>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</si>
  <si>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</si>
  <si>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</si>
  <si>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</si>
  <si>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</si>
  <si>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</si>
  <si>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</si>
  <si>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</si>
  <si>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</si>
  <si>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</si>
  <si>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</si>
  <si>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</si>
  <si>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</si>
  <si>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</si>
  <si>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</si>
  <si>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</si>
  <si>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</si>
  <si>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</si>
  <si>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</si>
  <si>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</si>
  <si>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</si>
  <si>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</si>
  <si>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</si>
  <si>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</si>
  <si>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</si>
  <si>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</si>
  <si>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</si>
  <si>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</si>
  <si>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</si>
  <si>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</si>
  <si>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</si>
  <si>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</si>
  <si>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</si>
  <si>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</si>
  <si>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</si>
  <si>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</si>
  <si>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</si>
  <si>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</si>
  <si>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</si>
  <si>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</si>
  <si>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</si>
  <si>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</si>
  <si>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</si>
  <si>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</si>
  <si>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</si>
  <si>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</si>
  <si>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</si>
  <si>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</si>
  <si>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</si>
  <si>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</si>
  <si>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</si>
  <si>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</si>
  <si>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</si>
  <si>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</si>
  <si>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</si>
  <si>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</si>
  <si>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</si>
  <si>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</si>
  <si>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</si>
  <si>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</si>
  <si>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</si>
  <si>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</si>
  <si>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</si>
  <si>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</si>
  <si>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</si>
  <si>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</si>
  <si>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</si>
  <si>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</si>
  <si>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</si>
  <si>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</si>
  <si>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</si>
  <si>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</si>
  <si>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</si>
  <si>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</si>
  <si>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</si>
  <si>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</si>
  <si>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</si>
  <si>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</si>
  <si>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</si>
  <si>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</si>
  <si>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</si>
  <si>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</si>
  <si>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</si>
  <si>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</si>
  <si>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</si>
  <si>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</si>
  <si>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</si>
  <si>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</si>
  <si>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</si>
  <si>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</si>
  <si>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</si>
  <si>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</si>
  <si>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</si>
  <si>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</si>
  <si>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</si>
  <si>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</si>
  <si>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</si>
  <si>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</si>
  <si>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</si>
  <si>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</si>
  <si>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</si>
  <si>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</si>
  <si>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</si>
  <si>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</si>
  <si>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</si>
  <si>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</si>
  <si>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</si>
  <si>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</si>
  <si>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</si>
  <si>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</si>
  <si>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</si>
  <si>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</si>
  <si>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</si>
  <si>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</si>
  <si>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</si>
  <si>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</si>
  <si>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</si>
  <si>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</si>
  <si>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</si>
  <si>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</si>
  <si>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</si>
  <si>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</si>
  <si>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</si>
  <si>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</si>
  <si>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</si>
  <si>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</si>
  <si>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</si>
  <si>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</si>
  <si>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</si>
  <si>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</si>
  <si>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</si>
  <si>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</si>
  <si>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</si>
  <si>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</si>
  <si>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</si>
  <si>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</si>
  <si>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</si>
  <si>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</si>
  <si>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</si>
  <si>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</si>
  <si>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</si>
  <si>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</si>
  <si>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</si>
  <si>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</si>
  <si>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</si>
  <si>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</si>
  <si>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</si>
  <si>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</si>
  <si>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</si>
  <si>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</si>
  <si>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</si>
  <si>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</si>
  <si>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</si>
  <si>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</si>
  <si>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</si>
  <si>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</si>
  <si>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</si>
  <si>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</si>
  <si>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</si>
  <si>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</si>
  <si>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</si>
  <si>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</si>
  <si>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</si>
  <si>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</si>
  <si>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</si>
  <si>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</si>
  <si>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</si>
  <si>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</si>
  <si>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</si>
  <si>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</si>
  <si>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</si>
  <si>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</si>
  <si>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</si>
  <si>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</si>
  <si>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</si>
  <si>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</si>
  <si>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</si>
  <si>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</si>
  <si>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</si>
  <si>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</si>
  <si>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</si>
  <si>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</si>
  <si>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</si>
  <si>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</si>
  <si>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</si>
  <si>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</si>
  <si>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</si>
  <si>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</si>
  <si>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</si>
  <si>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</si>
  <si>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</si>
  <si>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</si>
  <si>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</si>
  <si>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</si>
  <si>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</si>
  <si>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</si>
  <si>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</si>
  <si>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</si>
  <si>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</si>
  <si>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</si>
  <si>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</si>
  <si>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</si>
  <si>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</si>
  <si>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</si>
  <si>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</si>
  <si>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</si>
  <si>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</si>
  <si>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</si>
  <si>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</si>
  <si>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</si>
  <si>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</si>
  <si>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</si>
  <si>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</si>
  <si>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</si>
  <si>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</si>
  <si>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</si>
  <si>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</si>
  <si>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</si>
  <si>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</si>
  <si>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</si>
  <si>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</si>
  <si>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</si>
  <si>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</si>
  <si>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</si>
  <si>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</si>
  <si>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</si>
  <si>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</si>
  <si>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</si>
  <si>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</si>
  <si>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</si>
  <si>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</si>
  <si>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</si>
  <si>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</si>
  <si>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</si>
  <si>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</si>
  <si>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</si>
  <si>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</si>
  <si>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</si>
  <si>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</si>
  <si>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</si>
  <si>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</si>
  <si>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</si>
  <si>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</si>
  <si>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</si>
  <si>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</si>
  <si>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</si>
  <si>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</si>
  <si>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</si>
  <si>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</si>
  <si>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</si>
  <si>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</si>
  <si>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</si>
  <si>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</si>
  <si>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</si>
  <si>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</si>
  <si>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</si>
  <si>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</si>
  <si>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</si>
  <si>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</si>
  <si>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</si>
  <si>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</si>
  <si>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</si>
  <si>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</si>
  <si>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</si>
  <si>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</si>
  <si>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</si>
  <si>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</si>
  <si>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</si>
  <si>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</si>
  <si>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</si>
  <si>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</si>
  <si>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</si>
  <si>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</si>
  <si>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</si>
  <si>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</si>
  <si>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</si>
  <si>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</si>
  <si>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</si>
  <si>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</si>
  <si>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</si>
  <si>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</si>
  <si>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</si>
  <si>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</si>
  <si>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</si>
  <si>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</si>
  <si>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</si>
  <si>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</si>
  <si>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</si>
  <si>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</si>
  <si>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</si>
  <si>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</si>
  <si>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</si>
  <si>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</si>
  <si>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</si>
  <si>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</si>
  <si>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</si>
  <si>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</si>
  <si>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</si>
  <si>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</si>
  <si>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</si>
  <si>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</si>
  <si>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</si>
  <si>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</si>
  <si>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</si>
  <si>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</si>
  <si>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</si>
  <si>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</si>
  <si>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</si>
  <si>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</si>
  <si>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</si>
  <si>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</si>
  <si>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</si>
  <si>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</si>
  <si>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</si>
  <si>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</si>
  <si>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</si>
  <si>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</si>
  <si>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</si>
  <si>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</si>
  <si>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</si>
  <si>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</si>
  <si>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</si>
  <si>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</si>
  <si>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</si>
  <si>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</si>
  <si>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</si>
  <si>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</si>
  <si>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</si>
  <si>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</si>
  <si>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</si>
  <si>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</si>
  <si>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</si>
  <si>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</si>
  <si>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</si>
  <si>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</si>
  <si>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</si>
  <si>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</si>
  <si>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</si>
  <si>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</si>
  <si>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</si>
  <si>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</si>
  <si>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</si>
  <si>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</si>
  <si>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</si>
  <si>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</si>
  <si>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</si>
  <si>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</si>
  <si>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</si>
  <si>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</si>
  <si>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</si>
  <si>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</si>
  <si>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</si>
  <si>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</si>
  <si>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</si>
  <si>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</si>
  <si>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</si>
  <si>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</si>
  <si>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</si>
  <si>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</si>
  <si>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</si>
  <si>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</si>
  <si>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</si>
  <si>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</si>
  <si>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</si>
  <si>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</si>
  <si>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</si>
  <si>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</si>
  <si>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</si>
  <si>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</si>
  <si>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</si>
  <si>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</si>
  <si>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</si>
  <si>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</si>
  <si>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</si>
  <si>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</si>
  <si>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</si>
  <si>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</si>
  <si>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</si>
  <si>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</si>
  <si>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</si>
  <si>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</si>
  <si>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</si>
  <si>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</si>
  <si>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</si>
  <si>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</si>
  <si>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</si>
  <si>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</si>
  <si>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</si>
  <si>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</si>
  <si>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</si>
  <si>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</si>
  <si>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</si>
  <si>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</si>
  <si>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</si>
  <si>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</si>
  <si>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</si>
  <si>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</si>
  <si>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</si>
  <si>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</si>
  <si>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</si>
  <si>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</si>
  <si>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</si>
  <si>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</si>
  <si>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</si>
  <si>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</si>
  <si>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</si>
  <si>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</si>
  <si>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</si>
  <si>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</si>
  <si>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</si>
  <si>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</si>
  <si>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</si>
  <si>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</si>
  <si>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</si>
  <si>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</si>
  <si>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</si>
  <si>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</si>
  <si>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</si>
  <si>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</si>
  <si>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</si>
  <si>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</si>
  <si>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</si>
  <si>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</si>
  <si>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</si>
  <si>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</si>
  <si>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</si>
  <si>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</si>
  <si>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</si>
  <si>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</si>
  <si>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</si>
  <si>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</si>
  <si>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</si>
  <si>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</si>
  <si>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</si>
  <si>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</si>
  <si>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</si>
  <si>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</si>
  <si>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</si>
  <si>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</si>
  <si>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</si>
  <si>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</si>
  <si>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</si>
  <si>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</si>
  <si>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</si>
  <si>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</si>
  <si>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</si>
  <si>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</si>
  <si>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</si>
  <si>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</si>
  <si>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</si>
  <si>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</si>
  <si>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</si>
  <si>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</si>
  <si>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</si>
  <si>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</si>
  <si>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</si>
  <si>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</si>
  <si>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</si>
  <si>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</si>
  <si>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</si>
  <si>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</si>
  <si>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</si>
  <si>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</si>
  <si>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</si>
  <si>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</si>
  <si>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</si>
  <si>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</si>
  <si>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</si>
  <si>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</si>
  <si>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</si>
  <si>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</si>
  <si>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</si>
  <si>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</si>
  <si>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</si>
  <si>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</si>
  <si>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</si>
  <si>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</si>
  <si>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</si>
  <si>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</si>
  <si>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</si>
  <si>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</si>
  <si>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</si>
  <si>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</si>
  <si>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</si>
  <si>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</si>
  <si>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</si>
  <si>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</si>
  <si>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</si>
  <si>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</si>
  <si>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</si>
  <si>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</si>
  <si>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</si>
  <si>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</si>
  <si>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</si>
  <si>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</si>
  <si>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</si>
  <si>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</si>
  <si>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</si>
  <si>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</si>
  <si>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</si>
  <si>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</si>
  <si>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</si>
  <si>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</si>
  <si>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</si>
  <si>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</si>
  <si>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</si>
  <si>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</si>
  <si>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</si>
  <si>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</si>
  <si>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</si>
  <si>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</si>
  <si>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</si>
  <si>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</si>
  <si>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</si>
  <si>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</si>
  <si>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</si>
  <si>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</si>
  <si>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</si>
  <si>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</si>
  <si>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</si>
  <si>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</si>
  <si>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</si>
  <si>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</si>
  <si>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</si>
  <si>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</si>
  <si>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</si>
  <si>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</si>
  <si>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</si>
  <si>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</si>
  <si>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</si>
  <si>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</si>
  <si>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</si>
  <si>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</si>
  <si>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</si>
  <si>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</si>
  <si>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</si>
  <si>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</si>
  <si>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</si>
  <si>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</si>
  <si>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</si>
  <si>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</si>
  <si>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</si>
  <si>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</si>
  <si>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</si>
  <si>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</si>
  <si>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</si>
  <si>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</si>
  <si>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</si>
  <si>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</si>
  <si>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</si>
  <si>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</si>
  <si>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</si>
  <si>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</si>
  <si>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</si>
  <si>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</si>
  <si>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</si>
  <si>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</si>
  <si>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</si>
  <si>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</si>
  <si>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</si>
  <si>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</si>
  <si>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</si>
  <si>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</si>
  <si>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</si>
  <si>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</si>
  <si>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</si>
  <si>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</si>
  <si>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</si>
  <si>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</si>
  <si>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</si>
  <si>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</si>
  <si>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</si>
  <si>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</si>
  <si>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</si>
  <si>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</si>
  <si>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</si>
  <si>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</si>
  <si>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</si>
  <si>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</si>
  <si>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</si>
  <si>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</si>
  <si>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</si>
  <si>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</si>
  <si>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</si>
  <si>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</si>
  <si>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</si>
  <si>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</si>
  <si>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</si>
  <si>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</si>
  <si>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</si>
  <si>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</si>
  <si>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</si>
  <si>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</si>
  <si>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</si>
  <si>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</si>
  <si>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</si>
  <si>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</si>
  <si>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</si>
  <si>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</si>
  <si>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</si>
  <si>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</si>
  <si>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</si>
  <si>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</si>
  <si>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</si>
  <si>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</si>
  <si>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</si>
  <si>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</si>
  <si>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</si>
  <si>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</si>
  <si>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</si>
  <si>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</si>
  <si>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</si>
  <si>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</si>
  <si>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</si>
  <si>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</si>
  <si>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</si>
  <si>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</si>
  <si>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</si>
  <si>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</si>
  <si>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</si>
  <si>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</si>
  <si>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</si>
  <si>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</si>
  <si>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</si>
  <si>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</si>
  <si>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</si>
  <si>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</si>
  <si>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</si>
  <si>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</si>
  <si>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</si>
  <si>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</si>
  <si>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</si>
  <si>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</si>
  <si>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</si>
  <si>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</si>
  <si>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</si>
  <si>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</si>
  <si>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</si>
  <si>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</si>
  <si>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</si>
  <si>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</si>
  <si>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</si>
  <si>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</si>
  <si>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</si>
  <si>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</si>
  <si>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</si>
  <si>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</si>
  <si>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</si>
  <si>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</si>
  <si>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</si>
  <si>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</si>
  <si>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</si>
  <si>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</si>
  <si>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</si>
  <si>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</si>
  <si>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</si>
  <si>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</si>
  <si>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</si>
  <si>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</si>
  <si>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</si>
  <si>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</si>
  <si>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</si>
  <si>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</si>
  <si>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</si>
  <si>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</si>
  <si>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</si>
  <si>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</si>
  <si>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</si>
  <si>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</si>
  <si>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</si>
  <si>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</si>
  <si>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</si>
  <si>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</si>
  <si>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</si>
  <si>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</si>
  <si>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</si>
  <si>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</si>
  <si>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</si>
  <si>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</si>
  <si>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</si>
  <si>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</si>
  <si>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</si>
  <si>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</si>
  <si>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</si>
  <si>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</si>
  <si>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</si>
  <si>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</si>
  <si>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</si>
  <si>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</si>
  <si>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</si>
  <si>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</si>
  <si>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</si>
  <si>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</si>
  <si>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</si>
  <si>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</si>
  <si>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</si>
  <si>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</si>
  <si>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</si>
  <si>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</si>
  <si>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</si>
  <si>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</si>
  <si>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</si>
  <si>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</si>
  <si>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</si>
  <si>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</si>
  <si>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</si>
  <si>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</si>
  <si>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</si>
  <si>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</si>
  <si>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</si>
  <si>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</si>
  <si>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</si>
  <si>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</si>
  <si>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</si>
  <si>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</si>
  <si>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</si>
  <si>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</si>
  <si>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</si>
  <si>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</si>
  <si>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</si>
  <si>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</si>
  <si>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</si>
  <si>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</si>
  <si>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</si>
  <si>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</si>
  <si>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</si>
  <si>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</si>
  <si>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</si>
  <si>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</si>
  <si>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</si>
  <si>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</si>
  <si>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</si>
  <si>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</si>
  <si>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</si>
  <si>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</si>
  <si>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</si>
  <si>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</si>
  <si>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</si>
  <si>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</si>
  <si>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</si>
  <si>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</si>
  <si>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</si>
  <si>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</si>
  <si>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</si>
  <si>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</si>
  <si>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</si>
  <si>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</si>
  <si>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</si>
  <si>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</si>
  <si>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</si>
  <si>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</si>
  <si>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</si>
  <si>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</si>
  <si>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</si>
  <si>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</si>
  <si>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</si>
  <si>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</si>
  <si>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</si>
  <si>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</si>
  <si>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</si>
  <si>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</si>
  <si>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</si>
  <si>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</si>
  <si>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</si>
  <si>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</si>
  <si>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</si>
  <si>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</si>
  <si>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</si>
  <si>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</si>
  <si>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</si>
  <si>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</si>
  <si>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</si>
  <si>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</si>
  <si>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</si>
  <si>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</si>
  <si>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</si>
  <si>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</si>
  <si>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</si>
  <si>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</si>
  <si>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</si>
  <si>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</si>
  <si>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</si>
  <si>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</si>
  <si>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</si>
  <si>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</si>
  <si>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</si>
  <si>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</si>
  <si>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</si>
  <si>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</si>
  <si>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</si>
  <si>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</si>
  <si>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</si>
  <si>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</si>
  <si>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</si>
  <si>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</si>
  <si>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</si>
  <si>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</si>
  <si>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</si>
  <si>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</si>
  <si>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</si>
  <si>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</si>
  <si>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</si>
  <si>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</si>
  <si>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</si>
  <si>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</si>
  <si>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</si>
  <si>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</si>
  <si>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</si>
  <si>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</si>
  <si>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</si>
  <si>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</si>
  <si>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</si>
  <si>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</si>
  <si>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</si>
  <si>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</si>
  <si>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</si>
  <si>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</si>
  <si>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</si>
  <si>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</si>
  <si>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</si>
  <si>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</si>
  <si>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</si>
  <si>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</si>
  <si>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</si>
  <si>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</si>
  <si>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</si>
  <si>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</si>
  <si>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</si>
  <si>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</si>
  <si>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</si>
  <si>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</si>
  <si>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</si>
  <si>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</si>
  <si>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</si>
  <si>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</si>
  <si>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</si>
  <si>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</si>
  <si>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</si>
  <si>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</si>
  <si>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</si>
  <si>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</si>
  <si>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</si>
  <si>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</si>
  <si>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</si>
  <si>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</si>
  <si>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</si>
  <si>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</si>
  <si>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</si>
  <si>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</si>
  <si>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</si>
  <si>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</si>
  <si>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</si>
  <si>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</si>
  <si>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</si>
  <si>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</si>
  <si>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</si>
  <si>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</si>
  <si>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</si>
  <si>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</si>
  <si>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</si>
  <si>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</si>
  <si>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</si>
  <si>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</si>
  <si>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</si>
  <si>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</si>
  <si>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</si>
  <si>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</si>
  <si>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</si>
  <si>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</si>
  <si>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</si>
  <si>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</si>
  <si>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</si>
  <si>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</si>
  <si>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</si>
  <si>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</si>
  <si>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</si>
  <si>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</si>
  <si>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</si>
  <si>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</si>
  <si>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</si>
  <si>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</si>
  <si>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</si>
  <si>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</si>
  <si>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</si>
  <si>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</si>
  <si>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</si>
  <si>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</si>
  <si>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</si>
  <si>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</si>
  <si>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</si>
  <si>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</si>
  <si>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</si>
  <si>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</si>
  <si>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</si>
  <si>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</si>
  <si>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</si>
  <si>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</si>
  <si>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</si>
  <si>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</si>
  <si>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</si>
  <si>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</si>
  <si>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</si>
  <si>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</si>
  <si>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</si>
  <si>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</si>
  <si>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</si>
  <si>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</si>
  <si>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</si>
  <si>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</si>
  <si>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</si>
  <si>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</si>
  <si>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</si>
  <si>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</si>
  <si>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</si>
  <si>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</si>
  <si>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</si>
  <si>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</si>
  <si>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</si>
  <si>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</si>
  <si>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</si>
  <si>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</si>
  <si>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</si>
  <si>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</si>
  <si>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</si>
  <si>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</si>
  <si>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</si>
  <si>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</si>
  <si>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</si>
  <si>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</si>
  <si>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</si>
  <si>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</si>
  <si>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</si>
  <si>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</si>
  <si>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</si>
  <si>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</si>
  <si>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</si>
  <si>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</si>
  <si>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</si>
  <si>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</si>
  <si>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</si>
  <si>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</si>
  <si>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</si>
  <si>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</si>
  <si>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</si>
  <si>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</si>
  <si>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</si>
  <si>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</si>
  <si>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</si>
  <si>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</si>
  <si>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</si>
  <si>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</si>
  <si>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</si>
  <si>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</si>
  <si>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</si>
  <si>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</si>
  <si>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</si>
  <si>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</si>
  <si>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</si>
  <si>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</si>
  <si>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</si>
  <si>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</si>
  <si>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</si>
  <si>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</si>
  <si>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</si>
  <si>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</si>
  <si>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</si>
  <si>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</si>
  <si>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</si>
  <si>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</si>
  <si>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</si>
  <si>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</si>
  <si>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</si>
  <si>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</si>
  <si>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</si>
  <si>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</si>
  <si>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</si>
  <si>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</si>
  <si>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</si>
  <si>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</si>
  <si>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</si>
  <si>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</si>
  <si>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</si>
  <si>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</si>
  <si>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</si>
  <si>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</si>
  <si>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</si>
  <si>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</si>
  <si>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</si>
  <si>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</si>
  <si>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</si>
  <si>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</si>
  <si>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</si>
  <si>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</si>
  <si>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</si>
  <si>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</si>
  <si>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</si>
  <si>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</si>
  <si>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</si>
  <si>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</si>
  <si>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</si>
  <si>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</si>
  <si>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</si>
  <si>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</si>
  <si>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</si>
  <si>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</si>
  <si>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</si>
  <si>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</si>
  <si>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</si>
  <si>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</si>
  <si>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</si>
  <si>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</si>
  <si>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</si>
  <si>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</si>
  <si>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</si>
  <si>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</si>
  <si>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</si>
  <si>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</si>
  <si>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</si>
  <si>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</si>
  <si>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</si>
  <si>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</si>
  <si>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</si>
  <si>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</si>
  <si>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</si>
  <si>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</si>
  <si>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</si>
  <si>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</si>
  <si>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</si>
  <si>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</si>
  <si>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</si>
  <si>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</si>
  <si>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</si>
  <si>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</si>
  <si>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</si>
  <si>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</si>
  <si>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</si>
  <si>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</si>
  <si>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</si>
  <si>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</si>
  <si>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</si>
  <si>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</si>
  <si>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</si>
  <si>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</si>
  <si>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</si>
  <si>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</si>
  <si>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</si>
  <si>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</si>
  <si>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</si>
  <si>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</si>
  <si>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</si>
  <si>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</si>
  <si>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</si>
  <si>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</si>
  <si>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</si>
  <si>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</si>
  <si>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</si>
  <si>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</si>
  <si>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</si>
  <si>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</si>
  <si>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</si>
  <si>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</si>
  <si>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</si>
  <si>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</si>
  <si>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</si>
  <si>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</si>
  <si>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</si>
  <si>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</si>
  <si>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</si>
  <si>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</si>
  <si>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</si>
  <si>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</si>
  <si>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</si>
  <si>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</si>
  <si>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</si>
  <si>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</si>
  <si>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</si>
  <si>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</si>
  <si>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</si>
  <si>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</si>
  <si>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</si>
  <si>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</si>
  <si>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</si>
  <si>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</si>
  <si>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</si>
  <si>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</si>
  <si>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</si>
  <si>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</si>
  <si>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</si>
  <si>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</si>
  <si>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</si>
  <si>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</si>
  <si>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</si>
  <si>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</si>
  <si>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</si>
  <si>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</si>
  <si>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</si>
  <si>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</si>
  <si>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</si>
  <si>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</si>
  <si>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</si>
  <si>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</si>
  <si>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</si>
  <si>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</si>
  <si>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</si>
  <si>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</si>
  <si>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</si>
  <si>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</si>
  <si>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</si>
  <si>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</si>
  <si>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</si>
  <si>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</si>
  <si>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</si>
  <si>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</si>
  <si>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</si>
  <si>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</si>
  <si>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</si>
  <si>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</si>
  <si>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</si>
  <si>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</si>
  <si>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</si>
  <si>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</si>
  <si>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</si>
  <si>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</si>
  <si>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</si>
  <si>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</si>
  <si>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</si>
  <si>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</si>
  <si>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</si>
  <si>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</si>
  <si>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</si>
  <si>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</si>
  <si>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</si>
  <si>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</si>
  <si>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</si>
  <si>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</si>
  <si>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</si>
  <si>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</si>
  <si>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</si>
  <si>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</si>
  <si>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</si>
  <si>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</si>
  <si>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</si>
  <si>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</si>
  <si>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</si>
  <si>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</si>
  <si>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</si>
  <si>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</si>
  <si>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</si>
  <si>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</si>
  <si>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</si>
  <si>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</si>
  <si>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</si>
  <si>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</si>
  <si>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</si>
  <si>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</si>
  <si>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</si>
  <si>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</si>
  <si>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</si>
  <si>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</si>
  <si>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</si>
  <si>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</si>
  <si>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</si>
  <si>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</si>
  <si>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</si>
  <si>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</si>
  <si>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</si>
  <si>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</si>
  <si>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</si>
  <si>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</si>
  <si>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</si>
  <si>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</si>
  <si>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</si>
  <si>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</si>
  <si>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</si>
  <si>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</si>
  <si>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</si>
  <si>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</si>
  <si>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</si>
  <si>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</si>
  <si>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</si>
  <si>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</si>
  <si>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</si>
  <si>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</si>
  <si>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</si>
  <si>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</si>
  <si>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</si>
  <si>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</si>
  <si>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</si>
  <si>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</si>
  <si>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</si>
  <si>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</si>
  <si>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</si>
  <si>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</si>
  <si>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</si>
  <si>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</si>
  <si>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</si>
  <si>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</si>
  <si>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</si>
  <si>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</si>
  <si>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</si>
  <si>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</si>
  <si>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</si>
  <si>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</si>
  <si>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</si>
  <si>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</si>
  <si>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</si>
  <si>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</si>
  <si>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</si>
  <si>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</si>
  <si>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</si>
  <si>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</si>
  <si>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</si>
  <si>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</si>
  <si>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</si>
  <si>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</si>
  <si>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</si>
  <si>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</si>
  <si>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</si>
  <si>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</si>
  <si>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</si>
  <si>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</si>
  <si>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</si>
  <si>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</si>
  <si>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</si>
  <si>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</si>
  <si>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</si>
  <si>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</si>
  <si>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</si>
  <si>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</si>
  <si>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</si>
  <si>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</si>
  <si>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</si>
  <si>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</si>
  <si>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</si>
  <si>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</si>
  <si>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</si>
  <si>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</si>
  <si>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</si>
  <si>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</si>
  <si>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</si>
  <si>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</si>
  <si>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</si>
  <si>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</si>
  <si>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</si>
  <si>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</si>
  <si>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</si>
  <si>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</si>
  <si>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</si>
  <si>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</si>
  <si>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</si>
  <si>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</si>
  <si>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</si>
  <si>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</si>
  <si>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</si>
  <si>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</si>
  <si>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</si>
  <si>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</si>
  <si>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</si>
  <si>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</si>
  <si>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</si>
  <si>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</si>
  <si>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</si>
  <si>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</si>
  <si>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</si>
  <si>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</si>
  <si>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</si>
  <si>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</si>
  <si>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</si>
  <si>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</si>
  <si>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</si>
  <si>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</si>
  <si>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</si>
  <si>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</si>
  <si>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</si>
  <si>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</si>
  <si>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</si>
  <si>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</si>
  <si>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</si>
  <si>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</si>
  <si>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</si>
  <si>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</si>
  <si>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</si>
  <si>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</si>
  <si>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</si>
  <si>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</si>
  <si>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</si>
  <si>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</si>
  <si>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</si>
  <si>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</si>
  <si>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</si>
  <si>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</si>
  <si>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</si>
  <si>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</si>
  <si>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</si>
  <si>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</si>
  <si>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</si>
  <si>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</si>
  <si>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</si>
  <si>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</si>
  <si>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</si>
  <si>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</si>
  <si>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</si>
  <si>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</si>
  <si>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</si>
  <si>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</si>
  <si>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</si>
  <si>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</si>
  <si>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</si>
  <si>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</si>
  <si>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</si>
  <si>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</si>
  <si>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</si>
  <si>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</si>
  <si>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</si>
  <si>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</si>
  <si>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</si>
  <si>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</si>
  <si>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</si>
  <si>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</si>
  <si>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</si>
  <si>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</si>
  <si>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</si>
  <si>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</si>
  <si>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</si>
  <si>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</si>
  <si>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</si>
  <si>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</si>
  <si>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</si>
  <si>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</si>
  <si>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</si>
  <si>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</si>
  <si>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</si>
  <si>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</si>
  <si>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</si>
  <si>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</si>
  <si>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</si>
  <si>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</si>
  <si>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</si>
  <si>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</si>
  <si>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</si>
  <si>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</si>
  <si>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</si>
  <si>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</si>
  <si>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</si>
  <si>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</si>
  <si>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</si>
  <si>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</si>
  <si>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</si>
  <si>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</si>
  <si>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</si>
  <si>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</si>
  <si>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</si>
  <si>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</si>
  <si>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</si>
  <si>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</si>
  <si>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</si>
  <si>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</si>
  <si>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</si>
  <si>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</si>
  <si>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</si>
  <si>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</si>
  <si>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</si>
  <si>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</si>
  <si>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</si>
  <si>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</si>
  <si>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</si>
  <si>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</si>
  <si>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</si>
  <si>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</si>
  <si>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</si>
  <si>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</si>
  <si>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</si>
  <si>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</si>
  <si>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</si>
  <si>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</si>
  <si>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</si>
  <si>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</si>
  <si>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</si>
  <si>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</si>
  <si>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</si>
  <si>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</si>
  <si>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</si>
  <si>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</si>
  <si>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</si>
  <si>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</si>
  <si>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</si>
  <si>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</si>
  <si>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</si>
  <si>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</si>
  <si>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</si>
  <si>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</si>
  <si>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</si>
  <si>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</si>
  <si>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</si>
  <si>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</si>
  <si>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</si>
  <si>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</si>
  <si>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</si>
  <si>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</si>
  <si>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</si>
  <si>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</si>
  <si>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</si>
  <si>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</si>
  <si>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</si>
  <si>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</si>
  <si>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</si>
  <si>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</si>
  <si>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</si>
  <si>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</si>
  <si>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</si>
  <si>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</si>
  <si>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</si>
  <si>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</si>
  <si>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</si>
  <si>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</si>
  <si>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</si>
  <si>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</si>
  <si>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</si>
  <si>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</si>
  <si>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</si>
  <si>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</si>
  <si>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</si>
  <si>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</si>
  <si>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</si>
  <si>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</si>
  <si>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</si>
  <si>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</si>
  <si>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</si>
  <si>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</si>
  <si>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</si>
  <si>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</si>
  <si>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</si>
  <si>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</si>
  <si>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</si>
  <si>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</si>
  <si>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</si>
  <si>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</si>
  <si>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</si>
  <si>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</si>
  <si>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</si>
  <si>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</si>
  <si>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</si>
  <si>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</si>
  <si>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</si>
  <si>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</si>
  <si>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</si>
  <si>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</si>
  <si>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</si>
  <si>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</si>
  <si>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</si>
  <si>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</si>
  <si>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</si>
  <si>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</si>
  <si>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</si>
  <si>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</si>
  <si>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</si>
  <si>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</si>
  <si>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</si>
  <si>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</si>
  <si>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</si>
  <si>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</si>
  <si>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</si>
  <si>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</si>
  <si>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</si>
  <si>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</si>
  <si>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</si>
  <si>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</si>
  <si>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</si>
  <si>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</si>
  <si>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</si>
  <si>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</si>
  <si>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</si>
  <si>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</si>
  <si>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</si>
  <si>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</si>
  <si>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</si>
  <si>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</si>
  <si>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</si>
  <si>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</si>
  <si>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</si>
  <si>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</si>
  <si>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</si>
  <si>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</si>
  <si>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</si>
  <si>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</si>
  <si>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</si>
  <si>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</si>
  <si>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</si>
  <si>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</si>
  <si>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</si>
  <si>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</si>
  <si>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</si>
  <si>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</si>
  <si>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</si>
  <si>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</si>
  <si>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</si>
  <si>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</si>
  <si>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</si>
  <si>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</si>
  <si>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</si>
  <si>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</si>
  <si>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</si>
  <si>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</si>
  <si>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</si>
  <si>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</si>
  <si>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</si>
  <si>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</si>
  <si>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</si>
  <si>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</si>
  <si>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</si>
  <si>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</si>
  <si>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</si>
  <si>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</si>
  <si>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</si>
  <si>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</si>
  <si>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</si>
  <si>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</si>
  <si>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</si>
  <si>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</si>
  <si>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</si>
  <si>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</si>
  <si>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</si>
  <si>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</si>
  <si>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</si>
  <si>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</si>
  <si>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</si>
  <si>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</si>
  <si>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</si>
  <si>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</si>
  <si>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</si>
  <si>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</si>
  <si>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</si>
  <si>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</si>
  <si>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</si>
  <si>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</si>
  <si>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</si>
  <si>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</si>
  <si>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</si>
  <si>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</si>
  <si>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</si>
  <si>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</si>
  <si>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</si>
  <si>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</si>
  <si>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</si>
  <si>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</si>
  <si>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</si>
  <si>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</si>
  <si>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</si>
  <si>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</si>
  <si>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</si>
  <si>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</si>
  <si>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</si>
  <si>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</si>
  <si>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</si>
  <si>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</si>
  <si>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</si>
  <si>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</si>
  <si>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</si>
  <si>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</si>
  <si>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</si>
  <si>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</si>
  <si>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</si>
  <si>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</si>
  <si>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</si>
  <si>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</si>
  <si>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</si>
  <si>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</si>
  <si>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</si>
  <si>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</si>
  <si>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</si>
  <si>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</si>
  <si>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</si>
  <si>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</si>
  <si>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</si>
  <si>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</si>
  <si>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</si>
  <si>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</si>
  <si>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</si>
  <si>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</si>
  <si>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</si>
  <si>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</si>
  <si>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</si>
  <si>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</si>
  <si>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</si>
  <si>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</si>
  <si>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</si>
  <si>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</si>
  <si>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</si>
  <si>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</si>
  <si>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</si>
  <si>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</si>
  <si>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</si>
  <si>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</si>
  <si>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</si>
  <si>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</si>
  <si>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</si>
  <si>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</si>
  <si>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</si>
  <si>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</si>
  <si>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</si>
  <si>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</si>
  <si>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</si>
  <si>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</si>
  <si>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</si>
  <si>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</si>
  <si>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</si>
  <si>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</si>
  <si>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</si>
  <si>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</si>
  <si>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</si>
  <si>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</si>
  <si>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</si>
  <si>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</si>
  <si>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</si>
  <si>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</si>
  <si>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</si>
  <si>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</si>
  <si>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</si>
  <si>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</si>
  <si>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</si>
  <si>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</si>
  <si>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</si>
  <si>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</si>
  <si>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</si>
  <si>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</si>
  <si>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</si>
  <si>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</si>
  <si>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</si>
  <si>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</si>
  <si>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</si>
  <si>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</si>
  <si>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</si>
  <si>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</si>
  <si>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</si>
  <si>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</si>
  <si>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</si>
  <si>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</si>
  <si>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</si>
  <si>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</si>
  <si>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</si>
  <si>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</si>
  <si>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</si>
  <si>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</si>
  <si>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</si>
  <si>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</si>
  <si>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</si>
  <si>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</si>
  <si>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</si>
  <si>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</si>
  <si>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</si>
  <si>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</si>
  <si>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</si>
  <si>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</si>
  <si>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</si>
  <si>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</si>
  <si>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</si>
  <si>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</si>
  <si>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</si>
  <si>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</si>
  <si>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</si>
  <si>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</si>
  <si>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</si>
  <si>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</si>
  <si>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</si>
  <si>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</si>
  <si>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</si>
  <si>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</si>
  <si>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</si>
  <si>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</si>
  <si>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</si>
  <si>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</si>
  <si>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</si>
  <si>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</si>
  <si>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</si>
  <si>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</si>
  <si>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</si>
  <si>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</si>
  <si>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</si>
  <si>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</si>
  <si>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</si>
  <si>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</si>
  <si>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</si>
  <si>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</si>
  <si>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</si>
  <si>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</si>
  <si>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</si>
  <si>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</si>
  <si>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</si>
  <si>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</si>
  <si>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</si>
  <si>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</si>
  <si>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</si>
  <si>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</si>
  <si>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</si>
  <si>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</si>
  <si>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</si>
  <si>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</si>
  <si>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</si>
  <si>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</si>
  <si>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</si>
  <si>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</si>
  <si>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</si>
  <si>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</si>
  <si>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</si>
  <si>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</si>
  <si>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</si>
  <si>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</si>
  <si>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</si>
  <si>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</si>
  <si>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</si>
  <si>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</si>
  <si>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</si>
  <si>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</si>
  <si>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</si>
  <si>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</si>
  <si>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</si>
  <si>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</si>
  <si>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</si>
  <si>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</si>
  <si>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</si>
  <si>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</si>
  <si>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</si>
  <si>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</si>
  <si>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</si>
  <si>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</si>
  <si>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</si>
  <si>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</si>
  <si>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</si>
  <si>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</si>
  <si>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</si>
  <si>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</si>
  <si>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</si>
  <si>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</si>
  <si>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</si>
  <si>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</si>
  <si>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</si>
  <si>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</si>
  <si>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</si>
  <si>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</si>
  <si>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</si>
  <si>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</si>
  <si>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</si>
  <si>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</si>
  <si>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</si>
  <si>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</si>
  <si>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</si>
  <si>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</si>
  <si>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</si>
  <si>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</si>
  <si>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</si>
  <si>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</si>
  <si>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</si>
  <si>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</si>
  <si>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</si>
  <si>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</si>
  <si>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</si>
  <si>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</si>
  <si>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</si>
  <si>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</si>
  <si>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</si>
  <si>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</si>
  <si>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</si>
  <si>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</si>
  <si>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</si>
  <si>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</si>
  <si>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</si>
  <si>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</si>
  <si>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</si>
  <si>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</si>
  <si>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</si>
  <si>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</si>
  <si>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</si>
  <si>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</si>
  <si>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</si>
  <si>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</si>
  <si>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</si>
  <si>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</si>
  <si>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</si>
  <si>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</si>
  <si>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</si>
  <si>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</si>
  <si>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</si>
  <si>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</si>
  <si>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</si>
  <si>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</si>
  <si>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</si>
  <si>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</si>
  <si>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</si>
  <si>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</si>
  <si>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</si>
  <si>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</si>
  <si>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</si>
  <si>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</si>
  <si>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</si>
  <si>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</si>
  <si>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</si>
  <si>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</si>
  <si>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</si>
  <si>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</si>
  <si>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</si>
  <si>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</si>
  <si>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</si>
  <si>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</si>
  <si>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</si>
  <si>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</si>
  <si>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</si>
  <si>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</si>
  <si>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</si>
  <si>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</si>
  <si>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</si>
  <si>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</si>
  <si>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</si>
  <si>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</si>
  <si>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</si>
  <si>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</si>
  <si>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</si>
  <si>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</si>
  <si>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</si>
  <si>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</si>
  <si>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</si>
  <si>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</si>
  <si>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</si>
  <si>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</si>
  <si>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</si>
  <si>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</si>
  <si>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</si>
  <si>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</si>
  <si>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</si>
  <si>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</si>
  <si>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</si>
  <si>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</si>
  <si>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</si>
  <si>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</si>
  <si>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</si>
  <si>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</si>
  <si>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</si>
  <si>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</si>
  <si>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</si>
  <si>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</si>
  <si>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</si>
  <si>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</si>
  <si>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</si>
  <si>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</si>
  <si>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</si>
  <si>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</si>
  <si>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</si>
  <si>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</si>
  <si>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</si>
  <si>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</si>
  <si>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</si>
  <si>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</si>
  <si>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</si>
  <si>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</si>
  <si>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</si>
  <si>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</si>
  <si>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</si>
  <si>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</si>
  <si>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</si>
  <si>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</si>
  <si>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</si>
  <si>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</si>
  <si>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</si>
  <si>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</si>
  <si>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</si>
  <si>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</si>
  <si>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</si>
  <si>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</si>
  <si>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</si>
  <si>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</si>
  <si>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</si>
  <si>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</si>
  <si>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</si>
  <si>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</si>
  <si>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</si>
  <si>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</si>
  <si>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</si>
  <si>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</si>
  <si>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</si>
  <si>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</si>
  <si>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</si>
  <si>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</si>
  <si>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</si>
  <si>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</si>
  <si>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</si>
  <si>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</si>
  <si>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</si>
  <si>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</si>
  <si>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</si>
  <si>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</si>
  <si>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</si>
  <si>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</si>
  <si>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</si>
  <si>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</si>
  <si>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</si>
  <si>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</si>
  <si>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</si>
  <si>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</si>
  <si>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</si>
  <si>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</si>
  <si>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</si>
  <si>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</si>
  <si>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</si>
  <si>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</si>
  <si>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</si>
  <si>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</si>
  <si>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</si>
  <si>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</si>
  <si>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</si>
  <si>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</si>
  <si>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</si>
  <si>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</si>
  <si>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</si>
  <si>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</si>
  <si>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</si>
  <si>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</si>
  <si>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</si>
  <si>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</si>
  <si>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</si>
  <si>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</si>
  <si>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</si>
  <si>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</si>
  <si>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</si>
  <si>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</si>
  <si>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</si>
  <si>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</si>
  <si>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</si>
  <si>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</si>
  <si>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</si>
  <si>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</si>
  <si>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</si>
  <si>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</si>
  <si>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</si>
  <si>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</si>
  <si>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</si>
  <si>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</si>
  <si>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</si>
  <si>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</si>
  <si>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</si>
  <si>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</si>
  <si>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</si>
  <si>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</si>
  <si>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</si>
  <si>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</si>
  <si>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</si>
  <si>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</si>
  <si>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</si>
  <si>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</si>
  <si>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</si>
  <si>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</si>
  <si>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</si>
  <si>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</si>
  <si>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</si>
  <si>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</si>
  <si>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</si>
  <si>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</si>
  <si>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</si>
  <si>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</si>
  <si>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</si>
  <si>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</si>
  <si>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</si>
  <si>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</si>
  <si>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</si>
  <si>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</si>
  <si>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</si>
  <si>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</si>
  <si>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</si>
  <si>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</si>
  <si>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</si>
  <si>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</si>
  <si>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</si>
  <si>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</si>
  <si>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</si>
  <si>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</si>
  <si>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</si>
  <si>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</si>
  <si>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</si>
  <si>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</si>
  <si>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</si>
  <si>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</si>
  <si>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</si>
  <si>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</si>
  <si>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</si>
  <si>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</si>
  <si>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</si>
  <si>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</si>
  <si>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</si>
  <si>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</si>
  <si>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</si>
  <si>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</si>
  <si>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</si>
  <si>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</si>
  <si>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</si>
  <si>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</si>
  <si>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</si>
  <si>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</si>
  <si>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</si>
  <si>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</si>
  <si>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</si>
  <si>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</si>
  <si>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</si>
  <si>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</si>
  <si>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</si>
  <si>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</si>
  <si>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</si>
  <si>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</si>
  <si>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</si>
  <si>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</si>
  <si>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</si>
  <si>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</si>
  <si>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</si>
  <si>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</si>
  <si>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</si>
  <si>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</si>
  <si>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</si>
  <si>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</si>
  <si>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</si>
  <si>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</si>
  <si>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</si>
  <si>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</si>
  <si>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</si>
  <si>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</si>
  <si>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</si>
  <si>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</si>
  <si>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</si>
  <si>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</si>
  <si>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</si>
  <si>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</si>
  <si>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</si>
  <si>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</si>
  <si>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</si>
  <si>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</si>
  <si>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</si>
  <si>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</si>
  <si>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</si>
  <si>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</si>
  <si>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</si>
  <si>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</si>
  <si>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</si>
  <si>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</si>
  <si>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</si>
  <si>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</si>
  <si>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</si>
  <si>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</si>
  <si>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</si>
  <si>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</si>
  <si>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</si>
  <si>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</si>
  <si>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</si>
  <si>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</si>
  <si>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</si>
  <si>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</si>
  <si>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</si>
  <si>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</si>
  <si>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</si>
  <si>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</si>
  <si>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</si>
  <si>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</si>
  <si>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</si>
  <si>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</si>
  <si>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</si>
  <si>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</si>
  <si>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</si>
  <si>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</si>
  <si>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</si>
  <si>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</si>
  <si>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</si>
  <si>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</si>
  <si>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</si>
  <si>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</si>
  <si>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</si>
  <si>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</si>
  <si>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</si>
  <si>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</si>
  <si>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</si>
  <si>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</si>
  <si>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</si>
  <si>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</si>
  <si>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</si>
  <si>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</si>
  <si>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</si>
  <si>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</si>
  <si>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</si>
  <si>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</si>
  <si>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</si>
  <si>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</si>
  <si>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</si>
  <si>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</si>
  <si>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</si>
  <si>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</si>
  <si>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</si>
  <si>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</si>
  <si>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</si>
  <si>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</si>
  <si>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</si>
  <si>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</si>
  <si>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</si>
  <si>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</si>
  <si>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</si>
  <si>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</si>
  <si>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</si>
  <si>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</si>
  <si>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</si>
  <si>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</si>
  <si>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</si>
  <si>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</si>
  <si>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</si>
  <si>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</si>
  <si>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</si>
  <si>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</si>
  <si>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</si>
  <si>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</si>
  <si>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</si>
  <si>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</si>
  <si>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</si>
  <si>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</si>
  <si>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</si>
  <si>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</si>
  <si>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</si>
  <si>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</si>
  <si>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</si>
  <si>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</si>
  <si>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</si>
  <si>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</si>
  <si>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</si>
  <si>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</si>
  <si>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</si>
  <si>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</si>
  <si>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</si>
  <si>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</si>
  <si>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</si>
  <si>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</si>
  <si>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</si>
  <si>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</si>
  <si>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</si>
  <si>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</si>
  <si>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</si>
  <si>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</si>
  <si>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</si>
  <si>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</si>
  <si>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</si>
  <si>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</si>
  <si>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</si>
  <si>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</si>
  <si>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</si>
  <si>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</si>
  <si>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</si>
  <si>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</si>
  <si>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</si>
  <si>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</si>
  <si>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</si>
  <si>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</si>
  <si>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</si>
  <si>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</si>
  <si>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</si>
  <si>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</si>
  <si>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</si>
  <si>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</si>
  <si>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</si>
  <si>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</si>
  <si>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</si>
  <si>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</si>
  <si>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</si>
  <si>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</si>
  <si>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</si>
  <si>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</si>
  <si>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</si>
  <si>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</si>
  <si>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</si>
  <si>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</si>
  <si>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</si>
  <si>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</si>
  <si>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</si>
  <si>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</si>
  <si>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</si>
  <si>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</si>
  <si>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</si>
  <si>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</si>
  <si>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</si>
  <si>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</si>
  <si>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</si>
  <si>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</si>
  <si>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</si>
  <si>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</si>
  <si>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</si>
  <si>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</si>
  <si>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</si>
  <si>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</si>
  <si>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</si>
  <si>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</si>
  <si>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</si>
  <si>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</si>
  <si>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</si>
  <si>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</si>
  <si>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</si>
  <si>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</si>
  <si>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</si>
  <si>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</si>
  <si>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</si>
  <si>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</si>
  <si>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</si>
  <si>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</si>
  <si>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</si>
  <si>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</si>
  <si>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</si>
  <si>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</si>
  <si>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</si>
  <si>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</si>
  <si>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</si>
  <si>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</si>
  <si>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</si>
  <si>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</si>
  <si>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</si>
  <si>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</si>
  <si>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</si>
  <si>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</si>
  <si>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</si>
  <si>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</si>
  <si>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</si>
  <si>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</si>
  <si>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</si>
  <si>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</si>
  <si>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</si>
  <si>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</si>
  <si>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</si>
  <si>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</si>
  <si>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</si>
  <si>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</si>
  <si>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</si>
  <si>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</si>
  <si>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</si>
  <si>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</si>
  <si>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</si>
  <si>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</si>
  <si>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</si>
  <si>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</si>
  <si>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</si>
  <si>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</si>
  <si>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</si>
  <si>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</si>
  <si>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</si>
  <si>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</si>
  <si>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</si>
  <si>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</si>
  <si>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</si>
  <si>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</si>
  <si>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</si>
  <si>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</si>
  <si>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</si>
  <si>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</si>
  <si>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</si>
  <si>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</si>
  <si>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</si>
  <si>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</si>
  <si>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</si>
  <si>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</si>
  <si>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</si>
  <si>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</si>
  <si>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</si>
  <si>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</si>
  <si>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</si>
  <si>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</si>
  <si>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</si>
  <si>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</si>
  <si>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</si>
  <si>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</si>
  <si>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</si>
  <si>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</si>
  <si>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</si>
  <si>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</si>
  <si>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</si>
  <si>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</si>
  <si>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</si>
  <si>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</si>
  <si>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</si>
  <si>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</si>
  <si>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</si>
  <si>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</si>
  <si>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</si>
  <si>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</si>
  <si>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</si>
  <si>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</si>
  <si>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</si>
  <si>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</si>
  <si>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</si>
  <si>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</si>
  <si>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</si>
  <si>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</si>
  <si>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</si>
  <si>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</si>
  <si>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</si>
  <si>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</si>
  <si>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</si>
  <si>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</si>
  <si>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</si>
  <si>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</si>
  <si>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</si>
  <si>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</si>
  <si>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</si>
  <si>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</si>
  <si>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</si>
  <si>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</si>
  <si>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</si>
  <si>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</si>
  <si>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</si>
  <si>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</si>
  <si>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</si>
  <si>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</si>
  <si>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</si>
  <si>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</si>
  <si>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</si>
  <si>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</si>
  <si>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</si>
  <si>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</si>
  <si>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</si>
  <si>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</si>
  <si>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</si>
  <si>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</si>
  <si>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</si>
  <si>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</si>
  <si>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</si>
  <si>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</si>
  <si>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</si>
  <si>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</si>
  <si>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</si>
  <si>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</si>
  <si>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</si>
  <si>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</si>
  <si>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</si>
  <si>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</si>
  <si>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</si>
  <si>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</si>
  <si>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</si>
  <si>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</si>
  <si>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</si>
  <si>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</si>
  <si>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</si>
  <si>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</si>
  <si>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</si>
  <si>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</si>
  <si>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</si>
  <si>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</si>
  <si>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</si>
  <si>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</si>
  <si>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</si>
  <si>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</si>
  <si>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</si>
  <si>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</si>
  <si>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</si>
  <si>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</si>
  <si>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</si>
  <si>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</si>
  <si>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</si>
  <si>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</si>
  <si>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</si>
  <si>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</si>
  <si>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</si>
  <si>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</si>
  <si>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</si>
  <si>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</si>
  <si>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</si>
  <si>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</si>
  <si>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</si>
  <si>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</si>
  <si>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</si>
  <si>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</si>
  <si>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</si>
  <si>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</si>
  <si>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</si>
  <si>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</si>
  <si>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</si>
  <si>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</si>
  <si>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</si>
  <si>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</si>
  <si>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</si>
  <si>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</si>
  <si>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</si>
  <si>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</si>
  <si>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</si>
  <si>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</si>
  <si>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</si>
  <si>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</si>
  <si>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</si>
  <si>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</si>
  <si>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</si>
  <si>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</si>
  <si>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</si>
  <si>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</si>
  <si>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</si>
  <si>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</si>
  <si>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</si>
  <si>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</si>
  <si>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</si>
  <si>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</si>
  <si>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</si>
  <si>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</si>
  <si>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</si>
  <si>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</si>
  <si>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</si>
  <si>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</si>
  <si>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</si>
  <si>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</si>
  <si>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</si>
  <si>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</si>
  <si>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</si>
  <si>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</si>
  <si>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</si>
  <si>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</si>
  <si>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</si>
  <si>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</si>
  <si>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</si>
  <si>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</si>
  <si>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</si>
  <si>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</si>
  <si>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</si>
  <si>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</si>
  <si>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</si>
  <si>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</si>
  <si>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</si>
  <si>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</si>
  <si>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</si>
  <si>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</si>
  <si>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</si>
  <si>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</si>
  <si>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</si>
  <si>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</si>
  <si>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</si>
  <si>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</si>
  <si>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</si>
  <si>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</si>
  <si>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</si>
  <si>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</si>
  <si>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</si>
  <si>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</si>
  <si>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</si>
  <si>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</si>
  <si>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</si>
  <si>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</si>
  <si>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</si>
  <si>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</si>
  <si>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</si>
  <si>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</si>
  <si>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</si>
  <si>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</si>
  <si>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</si>
  <si>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</si>
  <si>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</si>
  <si>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</si>
  <si>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</si>
  <si>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</si>
  <si>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</si>
  <si>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</si>
  <si>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</si>
  <si>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</si>
  <si>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</si>
  <si>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</si>
  <si>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</si>
  <si>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</si>
  <si>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</si>
  <si>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</si>
  <si>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</si>
  <si>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</si>
  <si>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</si>
  <si>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</si>
  <si>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</si>
  <si>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</si>
  <si>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</si>
  <si>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</si>
  <si>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</si>
  <si>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</si>
  <si>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</si>
  <si>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</si>
  <si>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</si>
  <si>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</si>
  <si>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</si>
  <si>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</si>
  <si>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</si>
  <si>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</si>
  <si>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</si>
  <si>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</si>
  <si>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</si>
  <si>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</si>
  <si>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</si>
  <si>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</si>
  <si>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</si>
  <si>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</si>
  <si>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</si>
  <si>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</si>
  <si>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</si>
  <si>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</si>
  <si>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</si>
  <si>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</si>
  <si>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</si>
  <si>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</si>
  <si>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</si>
  <si>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</si>
  <si>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</si>
  <si>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</si>
  <si>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</si>
  <si>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</si>
  <si>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</si>
  <si>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</si>
  <si>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</si>
  <si>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</si>
  <si>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</si>
  <si>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</si>
  <si>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</si>
  <si>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</si>
  <si>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</si>
  <si>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</si>
  <si>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</si>
  <si>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</si>
  <si>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</si>
  <si>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</si>
  <si>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</si>
  <si>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</si>
  <si>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</si>
  <si>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</si>
  <si>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</si>
  <si>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</si>
  <si>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</si>
  <si>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</si>
  <si>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</si>
  <si>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</si>
  <si>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</si>
  <si>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</si>
  <si>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</si>
  <si>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</si>
  <si>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</si>
  <si>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</si>
  <si>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</si>
  <si>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</si>
  <si>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</si>
  <si>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</si>
  <si>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</si>
  <si>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</si>
  <si>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</si>
  <si>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</si>
  <si>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</si>
  <si>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</si>
  <si>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</si>
  <si>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</si>
  <si>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</si>
  <si>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</si>
  <si>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</si>
  <si>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</si>
  <si>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</si>
  <si>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</si>
  <si>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</si>
  <si>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</si>
  <si>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</si>
  <si>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</si>
  <si>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</si>
  <si>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</si>
  <si>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</si>
  <si>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</si>
  <si>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</si>
  <si>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</si>
  <si>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</si>
  <si>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</si>
  <si>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</si>
  <si>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</si>
  <si>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</si>
  <si>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</si>
  <si>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</si>
  <si>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</si>
  <si>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</si>
  <si>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</si>
  <si>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</si>
  <si>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</si>
  <si>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</si>
  <si>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</si>
  <si>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</si>
  <si>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</si>
  <si>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</si>
  <si>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</si>
  <si>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</si>
  <si>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</si>
  <si>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</si>
  <si>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</si>
  <si>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</si>
  <si>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</si>
  <si>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</si>
  <si>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</si>
  <si>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</si>
  <si>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</si>
  <si>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</si>
  <si>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</si>
  <si>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</si>
  <si>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</si>
  <si>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</si>
  <si>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</si>
  <si>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</si>
  <si>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</si>
  <si>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</si>
  <si>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</si>
  <si>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</si>
  <si>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</si>
  <si>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</si>
  <si>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</si>
  <si>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</si>
  <si>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</si>
  <si>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</si>
  <si>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</si>
  <si>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</si>
  <si>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</si>
  <si>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</si>
  <si>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</si>
  <si>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</si>
  <si>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</si>
  <si>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</si>
  <si>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</si>
  <si>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</si>
  <si>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</si>
  <si>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</si>
  <si>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</si>
  <si>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</si>
  <si>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</si>
  <si>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</si>
  <si>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</si>
  <si>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</si>
  <si>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</si>
  <si>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</si>
  <si>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</si>
  <si>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</si>
  <si>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</si>
  <si>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</si>
  <si>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</si>
  <si>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</si>
  <si>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</si>
  <si>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</si>
  <si>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</si>
  <si>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</si>
  <si>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</si>
  <si>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</si>
  <si>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</si>
  <si>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</si>
  <si>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</si>
  <si>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</si>
  <si>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</si>
  <si>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</si>
  <si>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</si>
  <si>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</si>
  <si>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</si>
  <si>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</si>
  <si>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</si>
  <si>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</si>
  <si>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</si>
  <si>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</si>
  <si>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</si>
  <si>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</si>
  <si>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</si>
  <si>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</si>
  <si>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</si>
  <si>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</si>
  <si>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</si>
  <si>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</si>
  <si>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</si>
  <si>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</si>
  <si>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</si>
  <si>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</si>
  <si>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</si>
  <si>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</si>
  <si>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</si>
  <si>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</si>
  <si>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</si>
  <si>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</si>
  <si>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</si>
  <si>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</si>
  <si>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</si>
  <si>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</si>
  <si>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</si>
  <si>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</si>
  <si>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</si>
  <si>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</si>
  <si>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</si>
  <si>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</si>
  <si>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</si>
  <si>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</si>
  <si>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</si>
  <si>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</si>
  <si>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</si>
  <si>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</si>
  <si>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</si>
  <si>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</si>
  <si>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</si>
  <si>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</si>
  <si>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</si>
  <si>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</si>
  <si>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</si>
  <si>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</si>
  <si>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</si>
  <si>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</si>
  <si>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</si>
  <si>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</si>
  <si>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</si>
  <si>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</si>
  <si>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</si>
  <si>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</si>
  <si>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</si>
  <si>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</si>
  <si>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</si>
  <si>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</si>
  <si>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</si>
  <si>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</si>
  <si>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</si>
  <si>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</si>
  <si>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</si>
  <si>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</si>
  <si>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</si>
  <si>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</si>
  <si>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</si>
  <si>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</si>
  <si>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</si>
  <si>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</si>
  <si>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</si>
  <si>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</si>
  <si>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</si>
  <si>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</si>
  <si>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</si>
  <si>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</si>
  <si>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</si>
  <si>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</si>
  <si>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</si>
  <si>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</si>
  <si>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</si>
  <si>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</si>
  <si>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</si>
  <si>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</si>
  <si>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</si>
  <si>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</si>
  <si>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</si>
  <si>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</si>
  <si>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</si>
  <si>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</si>
  <si>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</si>
  <si>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</si>
  <si>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</si>
  <si>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</si>
  <si>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</si>
  <si>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</si>
  <si>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</si>
  <si>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</si>
  <si>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</si>
  <si>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</si>
  <si>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</si>
  <si>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</si>
  <si>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</si>
  <si>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</si>
  <si>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</si>
  <si>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</si>
  <si>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</si>
  <si>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</si>
  <si>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</si>
  <si>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</si>
  <si>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</si>
  <si>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</si>
  <si>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</si>
  <si>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</si>
  <si>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</si>
  <si>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</si>
  <si>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</si>
  <si>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</si>
  <si>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</si>
  <si>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</si>
  <si>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</si>
  <si>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</si>
  <si>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</si>
  <si>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</si>
  <si>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</si>
  <si>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</si>
  <si>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</si>
  <si>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</si>
  <si>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</si>
  <si>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</si>
  <si>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</si>
  <si>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</si>
  <si>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</si>
  <si>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</si>
  <si>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</si>
  <si>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</si>
  <si>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</si>
  <si>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</si>
  <si>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</si>
  <si>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</si>
  <si>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</si>
  <si>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</si>
  <si>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</si>
  <si>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</si>
  <si>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</si>
  <si>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</si>
  <si>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</si>
  <si>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</si>
  <si>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</si>
  <si>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</si>
  <si>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</si>
  <si>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</si>
  <si>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</si>
  <si>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</si>
  <si>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</si>
  <si>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</si>
  <si>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</si>
  <si>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</si>
  <si>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</si>
  <si>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</si>
  <si>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</si>
  <si>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</si>
  <si>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</si>
  <si>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</si>
  <si>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</si>
  <si>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</si>
  <si>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</si>
  <si>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</si>
  <si>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</si>
  <si>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</si>
  <si>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</si>
  <si>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</si>
  <si>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</si>
  <si>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</si>
  <si>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</si>
  <si>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</si>
  <si>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</si>
  <si>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</si>
  <si>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</si>
  <si>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</si>
  <si>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</si>
  <si>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</si>
  <si>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</si>
  <si>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</si>
  <si>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</si>
  <si>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</si>
  <si>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</si>
  <si>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</si>
  <si>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</si>
  <si>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</si>
  <si>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</si>
  <si>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</si>
  <si>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</si>
  <si>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</si>
  <si>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</si>
  <si>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</si>
  <si>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</si>
  <si>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</si>
  <si>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</si>
  <si>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</si>
  <si>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</si>
  <si>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</si>
  <si>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</si>
  <si>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</si>
  <si>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</si>
  <si>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</si>
  <si>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</si>
  <si>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</si>
  <si>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</si>
  <si>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</si>
  <si>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</si>
  <si>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</si>
  <si>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</si>
  <si>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</si>
  <si>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</si>
  <si>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</si>
  <si>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</si>
  <si>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</si>
  <si>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</si>
  <si>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</si>
  <si>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</si>
  <si>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</si>
  <si>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</si>
  <si>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</si>
  <si>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</si>
  <si>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</si>
  <si>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</si>
  <si>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</si>
  <si>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</si>
  <si>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</si>
  <si>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</si>
  <si>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</si>
  <si>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</si>
  <si>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</si>
  <si>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</si>
  <si>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</si>
  <si>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</si>
  <si>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</si>
  <si>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</si>
  <si>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</si>
  <si>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</si>
  <si>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</si>
  <si>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</si>
  <si>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</si>
  <si>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</si>
  <si>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</si>
  <si>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</si>
  <si>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</si>
  <si>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</si>
  <si>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</si>
  <si>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</si>
  <si>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</si>
  <si>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</si>
  <si>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</si>
  <si>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</si>
  <si>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</si>
  <si>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</si>
  <si>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</si>
  <si>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</si>
  <si>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</si>
  <si>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</si>
  <si>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</si>
  <si>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</si>
  <si>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</si>
  <si>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</si>
  <si>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</si>
  <si>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</si>
  <si>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</si>
  <si>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</si>
  <si>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</si>
  <si>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</si>
  <si>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</si>
  <si>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</si>
  <si>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</si>
  <si>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</si>
  <si>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</si>
  <si>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</si>
  <si>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</si>
  <si>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</si>
  <si>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</si>
  <si>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</si>
  <si>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</si>
  <si>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</si>
  <si>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</si>
  <si>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</si>
  <si>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</si>
  <si>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</si>
  <si>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</si>
  <si>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</si>
  <si>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</si>
  <si>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</si>
  <si>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</si>
  <si>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</si>
  <si>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</si>
  <si>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</si>
  <si>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</si>
  <si>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</si>
  <si>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</si>
  <si>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</si>
  <si>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</si>
  <si>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</si>
  <si>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</si>
  <si>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</si>
  <si>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</si>
  <si>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</si>
  <si>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</si>
  <si>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</si>
  <si>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</si>
  <si>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</si>
  <si>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</si>
  <si>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</si>
  <si>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</si>
  <si>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</si>
  <si>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</si>
  <si>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</si>
  <si>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</si>
  <si>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</si>
  <si>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</si>
  <si>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</si>
  <si>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</si>
  <si>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</si>
  <si>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</si>
  <si>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</si>
  <si>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</si>
  <si>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</si>
  <si>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</si>
  <si>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</si>
  <si>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</si>
  <si>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</si>
  <si>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</si>
  <si>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</si>
  <si>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</si>
  <si>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</si>
  <si>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</si>
  <si>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</si>
  <si>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</si>
  <si>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</si>
  <si>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</si>
  <si>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</si>
  <si>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</si>
  <si>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</si>
  <si>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</si>
  <si>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</si>
  <si>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</si>
  <si>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</si>
  <si>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</si>
  <si>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</si>
  <si>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</si>
  <si>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</si>
  <si>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</si>
  <si>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</si>
  <si>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</si>
  <si>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</si>
  <si>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</si>
  <si>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</si>
  <si>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</si>
  <si>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</si>
  <si>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</si>
  <si>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</si>
  <si>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</si>
  <si>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</si>
  <si>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</si>
  <si>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</si>
  <si>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</si>
  <si>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</si>
  <si>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</si>
  <si>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</si>
  <si>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</si>
  <si>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</si>
  <si>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</si>
  <si>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</si>
  <si>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</si>
  <si>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</si>
  <si>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</si>
  <si>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</si>
  <si>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</si>
  <si>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</si>
  <si>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</si>
  <si>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</si>
  <si>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</si>
  <si>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</si>
  <si>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</si>
  <si>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</si>
  <si>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</si>
  <si>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</si>
  <si>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</si>
  <si>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</si>
  <si>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</si>
  <si>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</si>
  <si>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</si>
  <si>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</si>
  <si>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</si>
  <si>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</si>
  <si>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</si>
  <si>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</si>
  <si>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</si>
  <si>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</si>
  <si>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</si>
  <si>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</si>
  <si>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</si>
  <si>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</si>
  <si>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</si>
  <si>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</si>
  <si>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</si>
  <si>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</si>
  <si>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</si>
  <si>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</si>
  <si>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</si>
  <si>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</si>
  <si>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</si>
  <si>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</si>
  <si>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</si>
  <si>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</si>
  <si>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</si>
  <si>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</si>
  <si>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</si>
  <si>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</si>
  <si>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</si>
  <si>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</si>
  <si>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</si>
  <si>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</si>
  <si>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</si>
  <si>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</si>
  <si>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</si>
  <si>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</si>
  <si>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</si>
  <si>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</si>
  <si>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</si>
  <si>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</si>
  <si>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</si>
  <si>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</si>
  <si>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</si>
  <si>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</si>
  <si>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</si>
  <si>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</si>
  <si>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</si>
  <si>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</si>
  <si>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</si>
  <si>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</si>
  <si>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</si>
  <si>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</si>
  <si>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</si>
  <si>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</si>
  <si>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</si>
  <si>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</si>
  <si>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</si>
  <si>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</si>
  <si>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</si>
  <si>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</si>
  <si>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</si>
  <si>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</si>
  <si>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</si>
  <si>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</si>
  <si>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</si>
  <si>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</si>
  <si>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</si>
  <si>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</si>
  <si>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</si>
  <si>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</si>
  <si>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</si>
  <si>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</si>
  <si>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</si>
  <si>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</si>
  <si>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</si>
  <si>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</si>
  <si>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</si>
  <si>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</si>
  <si>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</si>
  <si>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</si>
  <si>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</si>
  <si>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</si>
  <si>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</si>
  <si>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</si>
  <si>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</si>
  <si>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</si>
  <si>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</si>
  <si>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</si>
  <si>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</si>
  <si>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</si>
  <si>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</si>
  <si>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</si>
  <si>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</si>
  <si>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</si>
  <si>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</si>
  <si>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</si>
  <si>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</si>
  <si>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</si>
  <si>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</si>
  <si>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</si>
  <si>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</si>
  <si>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</si>
  <si>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</si>
  <si>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</si>
  <si>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</si>
  <si>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</si>
  <si>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</si>
  <si>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</si>
  <si>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</si>
  <si>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</si>
  <si>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</si>
  <si>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</si>
  <si>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</si>
  <si>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</si>
  <si>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</si>
  <si>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</si>
  <si>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</si>
  <si>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</si>
  <si>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</si>
  <si>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</si>
  <si>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</si>
  <si>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</si>
  <si>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</si>
  <si>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</si>
  <si>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</si>
  <si>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</si>
  <si>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</si>
  <si>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</si>
  <si>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</si>
  <si>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</si>
  <si>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</si>
  <si>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</si>
  <si>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</si>
  <si>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</si>
  <si>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</si>
  <si>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</si>
  <si>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</si>
  <si>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</si>
  <si>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</si>
  <si>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</si>
  <si>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</si>
  <si>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</si>
  <si>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</si>
  <si>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</si>
  <si>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</si>
  <si>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</si>
  <si>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</si>
  <si>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</si>
  <si>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</si>
  <si>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</si>
  <si>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</si>
  <si>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</si>
  <si>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</si>
  <si>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</si>
  <si>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</si>
  <si>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</si>
  <si>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</si>
  <si>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</si>
  <si>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</si>
  <si>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</si>
  <si>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</si>
  <si>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</si>
  <si>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</si>
  <si>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</si>
  <si>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</si>
  <si>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</si>
  <si>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</si>
  <si>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</si>
  <si>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</si>
  <si>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</si>
  <si>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</si>
  <si>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</si>
  <si>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</si>
  <si>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</si>
  <si>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</si>
  <si>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</si>
  <si>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</si>
  <si>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</si>
  <si>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</si>
  <si>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</si>
  <si>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</si>
  <si>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</si>
  <si>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</si>
  <si>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</si>
  <si>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</si>
  <si>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</si>
  <si>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</si>
  <si>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</si>
  <si>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</si>
  <si>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</si>
  <si>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</si>
  <si>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</si>
  <si>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</si>
  <si>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</si>
  <si>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</si>
  <si>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</si>
  <si>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</si>
  <si>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</si>
  <si>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</si>
  <si>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</si>
  <si>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</si>
  <si>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</si>
  <si>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</si>
  <si>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</si>
  <si>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</si>
  <si>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</si>
  <si>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</si>
  <si>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</si>
  <si>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</si>
  <si>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</si>
  <si>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</si>
  <si>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</si>
  <si>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</si>
  <si>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</si>
  <si>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</si>
  <si>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</si>
  <si>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</si>
  <si>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</si>
  <si>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</si>
  <si>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</si>
  <si>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</si>
  <si>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</si>
  <si>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</si>
  <si>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</si>
  <si>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</si>
  <si>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</si>
  <si>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</si>
  <si>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</si>
  <si>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</si>
  <si>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</si>
  <si>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</si>
  <si>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</si>
  <si>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</si>
  <si>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</si>
  <si>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</si>
  <si>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</si>
  <si>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</si>
  <si>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</si>
  <si>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</si>
  <si>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</si>
  <si>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</si>
  <si>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</si>
  <si>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</si>
  <si>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</si>
  <si>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</si>
  <si>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</si>
  <si>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</si>
  <si>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</si>
  <si>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</si>
  <si>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</si>
  <si>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</si>
  <si>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</si>
  <si>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</si>
  <si>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</si>
  <si>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</si>
  <si>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</si>
  <si>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</si>
  <si>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</si>
  <si>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</si>
  <si>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</si>
  <si>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</si>
  <si>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</si>
  <si>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</si>
  <si>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</si>
  <si>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</si>
  <si>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</si>
  <si>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</si>
  <si>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</si>
  <si>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</si>
  <si>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</si>
  <si>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</si>
  <si>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</si>
  <si>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</si>
  <si>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</si>
  <si>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</si>
  <si>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</si>
  <si>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</si>
  <si>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</si>
  <si>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</si>
  <si>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</si>
  <si>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</si>
  <si>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</si>
  <si>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</si>
  <si>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</si>
  <si>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</si>
  <si>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</si>
  <si>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</si>
  <si>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</si>
  <si>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</si>
  <si>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</si>
  <si>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</si>
  <si>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</si>
  <si>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</si>
  <si>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</si>
  <si>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</si>
  <si>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</si>
  <si>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</si>
  <si>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</si>
  <si>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</si>
  <si>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</si>
  <si>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</si>
  <si>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</si>
  <si>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</si>
  <si>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</si>
  <si>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</si>
  <si>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</si>
  <si>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</si>
  <si>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</si>
  <si>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</si>
  <si>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</si>
  <si>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</si>
  <si>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</si>
  <si>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</si>
  <si>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</si>
  <si>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</si>
  <si>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</si>
  <si>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</si>
  <si>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</si>
  <si>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</si>
  <si>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</si>
  <si>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</si>
  <si>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</si>
  <si>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</si>
  <si>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</si>
  <si>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</si>
  <si>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</si>
  <si>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</si>
  <si>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</si>
  <si>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</si>
  <si>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</si>
  <si>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</si>
  <si>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</si>
  <si>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</si>
  <si>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</si>
  <si>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</si>
  <si>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</si>
  <si>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</si>
  <si>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</si>
  <si>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</si>
  <si>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</si>
  <si>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</si>
  <si>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</si>
  <si>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</si>
  <si>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</si>
  <si>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</si>
  <si>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</si>
  <si>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</si>
  <si>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</si>
  <si>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</si>
  <si>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</si>
  <si>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</si>
  <si>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</si>
  <si>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</si>
  <si>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</si>
  <si>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</si>
  <si>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</si>
  <si>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</si>
  <si>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</si>
  <si>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</si>
  <si>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</si>
  <si>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</si>
  <si>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</si>
  <si>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</si>
  <si>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</si>
  <si>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</si>
  <si>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</si>
  <si>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</si>
  <si>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</si>
  <si>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</si>
  <si>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</si>
  <si>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</si>
  <si>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</si>
  <si>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</si>
  <si>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</si>
  <si>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</si>
  <si>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</si>
  <si>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</si>
  <si>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</si>
  <si>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</si>
  <si>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</si>
  <si>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</si>
  <si>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</si>
  <si>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</si>
  <si>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</si>
  <si>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</si>
  <si>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</si>
  <si>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</si>
  <si>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</si>
  <si>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</si>
  <si>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</si>
  <si>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</si>
  <si>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</si>
  <si>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</si>
  <si>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</si>
  <si>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</si>
  <si>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</si>
  <si>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</si>
  <si>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</si>
  <si>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</si>
  <si>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</si>
  <si>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</si>
  <si>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</si>
  <si>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</si>
  <si>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</si>
  <si>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</si>
  <si>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</si>
  <si>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</si>
  <si>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</si>
  <si>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</si>
  <si>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</si>
  <si>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</si>
  <si>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</si>
  <si>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</si>
  <si>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</si>
  <si>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</si>
  <si>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</si>
  <si>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</si>
  <si>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</si>
  <si>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</si>
  <si>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</si>
  <si>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</si>
  <si>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</si>
  <si>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</si>
  <si>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</si>
  <si>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</si>
  <si>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</si>
  <si>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</si>
  <si>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</si>
  <si>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</si>
  <si>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</si>
  <si>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</si>
  <si>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</si>
  <si>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</si>
  <si>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</si>
  <si>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</si>
  <si>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</si>
  <si>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</si>
  <si>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</si>
  <si>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</si>
  <si>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</si>
  <si>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</si>
  <si>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</si>
  <si>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</si>
  <si>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</si>
  <si>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</si>
  <si>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</si>
  <si>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</si>
  <si>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</si>
  <si>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</si>
  <si>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</si>
  <si>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</si>
  <si>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</si>
  <si>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</si>
  <si>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</si>
  <si>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</si>
  <si>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</si>
  <si>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</si>
  <si>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</si>
  <si>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</si>
  <si>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</si>
  <si>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</si>
  <si>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</si>
  <si>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</si>
  <si>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</si>
  <si>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</si>
  <si>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</si>
  <si>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</si>
  <si>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</si>
  <si>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</si>
  <si>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</si>
  <si>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</si>
  <si>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</si>
  <si>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</si>
  <si>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</si>
  <si>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</si>
  <si>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</si>
  <si>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</si>
  <si>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</si>
  <si>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</si>
  <si>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</si>
  <si>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</si>
  <si>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</si>
  <si>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</si>
  <si>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</si>
  <si>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</si>
  <si>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</si>
  <si>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</si>
  <si>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</si>
  <si>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</si>
  <si>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</si>
  <si>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</si>
  <si>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</si>
  <si>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</si>
  <si>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</si>
  <si>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</si>
  <si>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</si>
  <si>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</si>
  <si>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</si>
  <si>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</si>
  <si>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</si>
  <si>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</si>
  <si>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</si>
  <si>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</si>
  <si>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</si>
  <si>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</si>
  <si>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</si>
  <si>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</si>
  <si>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</si>
  <si>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</si>
  <si>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</si>
  <si>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</si>
  <si>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</si>
  <si>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</si>
  <si>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</si>
  <si>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</si>
  <si>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</si>
  <si>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</si>
  <si>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</si>
  <si>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</si>
  <si>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</si>
  <si>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</si>
  <si>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</si>
  <si>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</si>
  <si>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</si>
  <si>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</si>
  <si>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</si>
  <si>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</si>
  <si>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</si>
  <si>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</si>
  <si>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</si>
  <si>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</si>
  <si>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</si>
  <si>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</si>
  <si>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</si>
  <si>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</si>
  <si>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</si>
  <si>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</si>
  <si>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</si>
  <si>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</si>
  <si>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</si>
  <si>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</si>
  <si>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</si>
  <si>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</si>
  <si>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</si>
  <si>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</si>
  <si>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</si>
  <si>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</si>
  <si>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</si>
  <si>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</si>
  <si>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</si>
  <si>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</si>
  <si>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</si>
  <si>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</si>
  <si>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</si>
  <si>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</si>
  <si>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</si>
  <si>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</si>
  <si>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</si>
  <si>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</si>
  <si>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</si>
  <si>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</si>
  <si>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</si>
  <si>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</si>
  <si>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</si>
  <si>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</si>
  <si>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</si>
  <si>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</si>
  <si>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</si>
  <si>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</si>
  <si>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</si>
  <si>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</si>
  <si>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</si>
  <si>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</si>
  <si>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</si>
  <si>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</si>
  <si>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</si>
  <si>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</si>
  <si>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</si>
  <si>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</si>
  <si>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</si>
  <si>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</si>
  <si>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</si>
  <si>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</si>
  <si>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</si>
  <si>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</si>
  <si>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</si>
  <si>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</si>
  <si>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</si>
  <si>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</si>
  <si>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</si>
  <si>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</si>
  <si>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</si>
  <si>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</si>
  <si>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</si>
  <si>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</si>
  <si>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</si>
  <si>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</si>
  <si>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</si>
  <si>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</si>
  <si>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</si>
  <si>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</si>
  <si>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</si>
  <si>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</si>
  <si>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</si>
  <si>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</si>
  <si>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</si>
  <si>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</si>
  <si>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</si>
  <si>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</si>
  <si>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</si>
  <si>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</si>
  <si>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</si>
  <si>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</si>
  <si>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</si>
  <si>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</si>
  <si>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</si>
  <si>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</si>
  <si>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</si>
  <si>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</si>
  <si>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</si>
  <si>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</si>
  <si>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</si>
  <si>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</si>
  <si>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</si>
  <si>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</si>
  <si>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</si>
  <si>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</si>
  <si>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</si>
  <si>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</si>
  <si>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</si>
  <si>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</si>
  <si>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</si>
  <si>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</si>
  <si>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</si>
  <si>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</si>
  <si>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</si>
  <si>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</si>
  <si>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</si>
  <si>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</si>
  <si>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</si>
  <si>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</si>
  <si>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</si>
  <si>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</si>
  <si>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</si>
  <si>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</si>
  <si>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</si>
  <si>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</si>
  <si>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</si>
  <si>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</si>
  <si>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</si>
  <si>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</si>
  <si>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</si>
  <si>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</si>
  <si>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</si>
  <si>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</si>
  <si>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</si>
  <si>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</si>
  <si>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</si>
  <si>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</si>
  <si>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</si>
  <si>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</si>
  <si>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</si>
  <si>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</si>
  <si>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</si>
  <si>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</si>
  <si>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</si>
  <si>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</si>
  <si>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</si>
  <si>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</si>
  <si>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</si>
  <si>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</si>
  <si>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</si>
  <si>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</si>
  <si>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</si>
  <si>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</si>
  <si>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</si>
  <si>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</si>
  <si>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</si>
  <si>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</si>
  <si>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</si>
  <si>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</si>
  <si>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</si>
  <si>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</si>
  <si>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</si>
  <si>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</si>
  <si>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</si>
  <si>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</si>
  <si>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</si>
  <si>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</si>
  <si>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</si>
  <si>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</si>
  <si>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</si>
  <si>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</si>
  <si>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</si>
  <si>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</si>
  <si>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</si>
  <si>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</si>
  <si>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</si>
  <si>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</si>
  <si>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</si>
  <si>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</si>
  <si>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</si>
  <si>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</si>
  <si>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</si>
  <si>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</si>
  <si>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</si>
  <si>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</si>
  <si>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</si>
  <si>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</si>
  <si>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</si>
  <si>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</si>
  <si>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</si>
  <si>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</si>
  <si>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</si>
  <si>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</si>
  <si>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</si>
  <si>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</si>
  <si>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</si>
  <si>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</si>
  <si>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</si>
  <si>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</si>
  <si>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</si>
  <si>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</si>
  <si>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</si>
  <si>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</si>
  <si>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</si>
  <si>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</si>
  <si>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</si>
  <si>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</si>
  <si>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</si>
  <si>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</si>
  <si>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</si>
  <si>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</si>
  <si>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</si>
  <si>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</si>
  <si>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</si>
  <si>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</si>
  <si>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</si>
  <si>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</si>
  <si>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</si>
  <si>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</si>
  <si>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</si>
  <si>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</si>
  <si>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</si>
  <si>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</si>
  <si>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</si>
  <si>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</si>
  <si>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</si>
  <si>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</si>
  <si>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</si>
  <si>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</si>
  <si>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</si>
  <si>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</si>
  <si>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</si>
  <si>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</si>
  <si>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</si>
  <si>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</si>
  <si>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</si>
  <si>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</si>
  <si>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</si>
  <si>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</si>
  <si>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</si>
  <si>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</si>
  <si>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</si>
  <si>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</si>
  <si>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</si>
  <si>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</si>
  <si>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</si>
  <si>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</si>
  <si>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</si>
  <si>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</si>
  <si>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</si>
  <si>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</si>
  <si>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</si>
  <si>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</si>
  <si>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</si>
  <si>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</si>
  <si>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</si>
  <si>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</si>
  <si>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</si>
  <si>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</si>
  <si>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</si>
  <si>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</si>
  <si>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</si>
  <si>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</si>
  <si>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</si>
  <si>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</si>
  <si>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</si>
  <si>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</si>
  <si>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</si>
  <si>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</si>
  <si>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</si>
  <si>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</si>
  <si>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</si>
  <si>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</si>
  <si>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</si>
  <si>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</si>
  <si>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</si>
  <si>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</si>
  <si>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</si>
  <si>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</si>
  <si>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</si>
  <si>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</si>
  <si>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</si>
  <si>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</si>
  <si>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</si>
  <si>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</si>
  <si>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</si>
  <si>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</si>
  <si>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</si>
  <si>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</si>
  <si>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</si>
  <si>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</si>
  <si>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</si>
  <si>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</si>
  <si>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</si>
  <si>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</si>
  <si>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</si>
  <si>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</si>
  <si>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</si>
  <si>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</si>
  <si>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</si>
  <si>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</si>
  <si>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</si>
  <si>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</si>
  <si>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</si>
  <si>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</si>
  <si>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</si>
  <si>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</si>
  <si>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</si>
  <si>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</si>
  <si>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</si>
  <si>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</si>
  <si>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</si>
  <si>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</si>
  <si>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</si>
  <si>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</si>
  <si>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</si>
  <si>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</si>
  <si>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</si>
  <si>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</si>
  <si>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</si>
  <si>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</si>
  <si>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</si>
  <si>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</si>
  <si>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</si>
  <si>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</si>
  <si>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</si>
  <si>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</si>
  <si>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</si>
  <si>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</si>
  <si>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</si>
  <si>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</si>
  <si>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</si>
  <si>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</si>
  <si>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</si>
  <si>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</si>
  <si>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</si>
  <si>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</si>
  <si>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</si>
  <si>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</si>
  <si>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</si>
  <si>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</si>
  <si>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</si>
  <si>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</si>
  <si>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</si>
  <si>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</si>
  <si>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</si>
  <si>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</si>
  <si>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</si>
  <si>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</si>
  <si>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</si>
  <si>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</si>
  <si>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</si>
  <si>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</si>
  <si>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</si>
  <si>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</si>
  <si>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</si>
  <si>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</si>
  <si>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</si>
  <si>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</si>
  <si>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</si>
  <si>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</si>
  <si>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</si>
  <si>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</si>
  <si>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</si>
  <si>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</si>
  <si>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</si>
  <si>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</si>
  <si>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</si>
  <si>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</si>
  <si>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</si>
  <si>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</si>
  <si>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</si>
  <si>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</si>
  <si>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</si>
  <si>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</si>
  <si>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</si>
  <si>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</si>
  <si>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</si>
  <si>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</si>
  <si>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</si>
  <si>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</si>
  <si>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</si>
  <si>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</si>
  <si>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</si>
  <si>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</si>
  <si>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</si>
  <si>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</si>
  <si>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</si>
  <si>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</si>
  <si>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</si>
  <si>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</si>
  <si>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</si>
  <si>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</si>
  <si>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</si>
  <si>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</si>
  <si>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</si>
  <si>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</si>
  <si>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</si>
  <si>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</si>
  <si>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</si>
  <si>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</si>
  <si>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</si>
  <si>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</si>
  <si>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</si>
  <si>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</si>
  <si>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</si>
  <si>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</si>
  <si>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</si>
  <si>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</si>
  <si>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</si>
  <si>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</si>
  <si>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</si>
  <si>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</si>
  <si>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</si>
  <si>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</si>
  <si>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</si>
  <si>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</si>
  <si>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</si>
  <si>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</si>
  <si>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</si>
  <si>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</si>
  <si>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</si>
  <si>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</si>
  <si>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</si>
  <si>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</si>
  <si>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</si>
  <si>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</si>
  <si>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</si>
  <si>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</si>
  <si>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</si>
  <si>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</si>
  <si>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</si>
  <si>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</si>
  <si>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</si>
  <si>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</si>
  <si>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</si>
  <si>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</si>
  <si>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</si>
  <si>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</si>
  <si>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</si>
  <si>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</si>
  <si>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</si>
  <si>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</si>
  <si>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</si>
  <si>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</si>
  <si>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</si>
  <si>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</si>
  <si>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</si>
  <si>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</si>
  <si>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</si>
  <si>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</si>
  <si>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</si>
  <si>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</si>
  <si>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</si>
  <si>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</si>
  <si>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</si>
  <si>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</si>
  <si>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</si>
  <si>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</si>
  <si>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</si>
  <si>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</si>
  <si>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</si>
  <si>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</si>
  <si>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</si>
  <si>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</si>
  <si>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</si>
  <si>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</si>
  <si>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</si>
  <si>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</si>
  <si>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</si>
  <si>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</si>
  <si>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</si>
  <si>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</si>
  <si>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</si>
  <si>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</si>
  <si>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</si>
  <si>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</si>
  <si>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</si>
  <si>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</si>
  <si>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</si>
  <si>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</si>
  <si>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</si>
  <si>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</si>
  <si>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</si>
  <si>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</si>
  <si>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</si>
  <si>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</si>
  <si>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</si>
  <si>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</si>
  <si>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</si>
  <si>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</si>
  <si>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</si>
  <si>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</si>
  <si>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</si>
  <si>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</si>
  <si>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</si>
  <si>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</si>
  <si>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</si>
  <si>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</si>
  <si>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</si>
  <si>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</si>
  <si>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</si>
  <si>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</si>
  <si>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</si>
  <si>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</si>
  <si>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</si>
  <si>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</si>
  <si>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</si>
  <si>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</si>
  <si>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</si>
  <si>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</si>
  <si>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</si>
  <si>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</si>
  <si>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</si>
  <si>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</si>
  <si>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</si>
  <si>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</si>
  <si>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</si>
  <si>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</si>
  <si>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</si>
  <si>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</si>
  <si>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</si>
  <si>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</si>
  <si>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</si>
  <si>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</si>
  <si>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</si>
  <si>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</si>
  <si>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</si>
  <si>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</si>
  <si>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</si>
  <si>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</si>
  <si>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</si>
  <si>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</si>
  <si>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</si>
  <si>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</si>
  <si>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</si>
  <si>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</si>
  <si>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</si>
  <si>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</si>
  <si>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</si>
  <si>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</si>
  <si>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</si>
  <si>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</si>
  <si>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</si>
  <si>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</si>
  <si>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</si>
  <si>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</si>
  <si>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</si>
  <si>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</si>
  <si>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</si>
  <si>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</si>
  <si>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</si>
  <si>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</si>
  <si>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</si>
  <si>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</si>
  <si>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</si>
  <si>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</si>
  <si>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</si>
  <si>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</si>
  <si>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</si>
  <si>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</si>
  <si>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</si>
  <si>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</si>
  <si>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</si>
  <si>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</si>
  <si>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</si>
  <si>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</si>
  <si>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</si>
  <si>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</si>
  <si>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</si>
  <si>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</si>
  <si>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</si>
  <si>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</si>
  <si>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</si>
  <si>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</si>
  <si>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</si>
  <si>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</si>
  <si>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</si>
  <si>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</si>
  <si>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</si>
  <si>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</si>
  <si>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</si>
  <si>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</si>
  <si>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</si>
  <si>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</si>
  <si>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</si>
  <si>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</si>
  <si>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</si>
  <si>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</si>
  <si>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</si>
  <si>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</si>
  <si>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</si>
  <si>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</si>
  <si>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</si>
  <si>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</si>
  <si>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</si>
  <si>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</si>
  <si>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</si>
  <si>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</si>
  <si>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</si>
  <si>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</si>
  <si>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</si>
  <si>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</si>
  <si>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</si>
  <si>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</si>
  <si>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</si>
  <si>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</si>
  <si>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</si>
  <si>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</si>
  <si>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</si>
  <si>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</si>
  <si>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</si>
  <si>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</si>
  <si>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</si>
  <si>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</si>
  <si>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</si>
  <si>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</si>
  <si>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</si>
  <si>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</si>
  <si>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</si>
  <si>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</si>
  <si>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</si>
  <si>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</si>
  <si>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</si>
  <si>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</si>
  <si>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</si>
  <si>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</si>
  <si>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</si>
  <si>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</si>
  <si>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</si>
  <si>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</si>
  <si>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</si>
  <si>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</si>
  <si>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</si>
  <si>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</si>
  <si>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</si>
  <si>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</si>
  <si>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</si>
  <si>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</si>
  <si>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</si>
  <si>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</si>
  <si>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</si>
  <si>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</si>
  <si>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</si>
  <si>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</si>
  <si>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</si>
  <si>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</si>
  <si>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</si>
  <si>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</si>
  <si>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</si>
  <si>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</si>
  <si>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</si>
  <si>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</si>
  <si>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</si>
  <si>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</si>
  <si>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</si>
  <si>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</si>
  <si>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</si>
  <si>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</si>
  <si>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</si>
  <si>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</si>
  <si>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</si>
  <si>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</si>
  <si>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</si>
  <si>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</si>
  <si>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</si>
  <si>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</si>
  <si>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</si>
  <si>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</si>
  <si>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</si>
  <si>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</si>
  <si>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</si>
  <si>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</si>
  <si>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</si>
  <si>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</si>
  <si>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</si>
  <si>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</si>
  <si>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</si>
  <si>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</si>
  <si>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</si>
  <si>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</si>
  <si>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</si>
  <si>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</si>
  <si>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</si>
  <si>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</si>
  <si>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</si>
  <si>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</si>
  <si>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</si>
  <si>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</si>
  <si>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</si>
  <si>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</si>
  <si>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</si>
  <si>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</si>
  <si>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</si>
  <si>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</si>
  <si>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</si>
  <si>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</si>
  <si>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</si>
  <si>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</si>
  <si>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</si>
  <si>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</si>
  <si>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</si>
  <si>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</si>
  <si>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</si>
  <si>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</si>
  <si>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</si>
  <si>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</si>
  <si>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</si>
  <si>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</si>
  <si>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</si>
  <si>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</si>
  <si>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</si>
  <si>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</si>
  <si>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</si>
  <si>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</si>
  <si>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</si>
  <si>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</si>
  <si>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</si>
  <si>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</si>
  <si>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</si>
  <si>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</si>
  <si>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</si>
  <si>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</si>
  <si>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</si>
  <si>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</si>
  <si>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</si>
  <si>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</si>
  <si>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</si>
  <si>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</si>
  <si>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</si>
  <si>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</si>
  <si>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</si>
  <si>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</si>
  <si>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</si>
  <si>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</si>
  <si>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</si>
  <si>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</si>
  <si>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</si>
  <si>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</si>
  <si>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</si>
  <si>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</si>
  <si>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</si>
  <si>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</si>
  <si>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</si>
  <si>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</si>
  <si>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</si>
  <si>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</si>
  <si>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</si>
  <si>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</si>
  <si>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</si>
  <si>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</si>
  <si>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</si>
  <si>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</si>
  <si>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</si>
  <si>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</si>
  <si>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</si>
  <si>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</si>
  <si>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</si>
  <si>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</si>
  <si>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</si>
  <si>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</si>
  <si>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</si>
  <si>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</si>
  <si>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</si>
  <si>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</si>
  <si>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</si>
  <si>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</si>
  <si>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</si>
  <si>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</si>
  <si>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</si>
  <si>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</si>
  <si>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</si>
  <si>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</si>
  <si>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</si>
  <si>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</si>
  <si>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</si>
  <si>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</si>
  <si>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</si>
  <si>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</si>
  <si>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</si>
  <si>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</si>
  <si>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</si>
  <si>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</si>
  <si>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</si>
  <si>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</si>
  <si>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</si>
  <si>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</si>
  <si>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</si>
  <si>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</si>
  <si>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</si>
  <si>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</si>
  <si>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</si>
  <si>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</si>
  <si>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</si>
  <si>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</si>
  <si>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</si>
  <si>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</si>
  <si>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</si>
  <si>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</si>
  <si>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</si>
  <si>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</si>
  <si>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</si>
  <si>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</si>
  <si>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</si>
  <si>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</si>
  <si>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</si>
  <si>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</si>
  <si>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</si>
  <si>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</si>
  <si>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</si>
  <si>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</si>
  <si>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</si>
  <si>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</si>
  <si>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</si>
  <si>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</si>
  <si>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</si>
  <si>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</si>
  <si>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</si>
  <si>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</si>
  <si>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</si>
  <si>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</si>
  <si>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</si>
  <si>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</si>
  <si>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</si>
  <si>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</si>
  <si>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</si>
  <si>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</si>
  <si>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</si>
  <si>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</si>
  <si>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</si>
  <si>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</si>
  <si>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</si>
  <si>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</si>
  <si>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</si>
  <si>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</si>
  <si>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</si>
  <si>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</si>
  <si>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</si>
  <si>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</si>
  <si>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</si>
  <si>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</si>
  <si>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</si>
  <si>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</si>
  <si>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</si>
  <si>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</si>
  <si>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</si>
  <si>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</si>
  <si>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</si>
  <si>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</si>
  <si>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</si>
  <si>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</si>
  <si>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</si>
  <si>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</si>
  <si>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</si>
  <si>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</si>
  <si>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</si>
  <si>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</si>
  <si>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</si>
  <si>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</si>
  <si>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</si>
  <si>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</si>
  <si>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</si>
  <si>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</si>
  <si>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</si>
  <si>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</si>
  <si>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</si>
  <si>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</si>
  <si>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</si>
  <si>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</si>
  <si>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</si>
  <si>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</si>
  <si>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</si>
  <si>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</si>
  <si>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</si>
  <si>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</si>
  <si>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</si>
  <si>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</si>
  <si>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</si>
  <si>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</si>
  <si>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</si>
  <si>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</si>
  <si>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</si>
  <si>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</si>
  <si>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</si>
  <si>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</si>
  <si>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</si>
  <si>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</si>
  <si>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</si>
  <si>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</si>
  <si>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</si>
  <si>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</si>
  <si>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</si>
  <si>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</si>
  <si>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</si>
  <si>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</si>
  <si>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</si>
  <si>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</si>
  <si>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</si>
  <si>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</si>
  <si>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</si>
  <si>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</si>
  <si>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</si>
  <si>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</si>
  <si>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</si>
  <si>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</si>
  <si>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</si>
  <si>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</si>
  <si>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</si>
  <si>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</si>
  <si>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</si>
  <si>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</si>
  <si>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</si>
  <si>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</si>
  <si>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</si>
  <si>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</si>
  <si>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</si>
  <si>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</si>
  <si>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</si>
  <si>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</si>
  <si>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</si>
  <si>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</si>
  <si>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</si>
  <si>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</si>
  <si>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</si>
  <si>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</si>
  <si>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</si>
  <si>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</si>
  <si>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</si>
  <si>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</si>
  <si>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</si>
  <si>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</si>
  <si>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</si>
  <si>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</si>
  <si>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</si>
  <si>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</si>
  <si>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</si>
  <si>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</si>
  <si>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</si>
  <si>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</si>
  <si>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</si>
  <si>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</si>
  <si>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</si>
  <si>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</si>
  <si>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</si>
  <si>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</si>
  <si>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</si>
  <si>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</si>
  <si>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</si>
  <si>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</si>
  <si>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</si>
  <si>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</si>
  <si>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</si>
  <si>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</si>
  <si>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</si>
  <si>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</si>
  <si>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</si>
  <si>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</si>
  <si>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</si>
  <si>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</si>
  <si>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</si>
  <si>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</si>
  <si>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</si>
  <si>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</si>
  <si>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</si>
  <si>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</si>
  <si>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</si>
  <si>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</si>
  <si>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</si>
  <si>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</si>
  <si>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</si>
  <si>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</si>
  <si>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</si>
  <si>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</si>
  <si>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</si>
  <si>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</si>
  <si>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</si>
  <si>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</si>
  <si>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</si>
  <si>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</si>
  <si>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</si>
  <si>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</si>
  <si>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</si>
  <si>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</si>
  <si>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</si>
  <si>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</si>
  <si>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</si>
  <si>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</si>
  <si>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</si>
  <si>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</si>
  <si>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</si>
  <si>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</si>
  <si>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</si>
  <si>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</si>
  <si>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</si>
  <si>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</si>
  <si>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</si>
  <si>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</si>
  <si>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</si>
  <si>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</si>
  <si>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</si>
  <si>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</si>
  <si>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</si>
  <si>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</si>
  <si>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</si>
  <si>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</si>
  <si>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</si>
  <si>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</si>
  <si>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</si>
  <si>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</si>
  <si>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</si>
  <si>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</si>
  <si>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</si>
  <si>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</si>
  <si>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</si>
  <si>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</si>
  <si>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</si>
  <si>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</si>
  <si>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</si>
  <si>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</si>
  <si>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</si>
  <si>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</si>
  <si>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</si>
  <si>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</si>
  <si>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</si>
  <si>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</si>
  <si>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</si>
  <si>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</si>
  <si>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</si>
  <si>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</si>
  <si>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</si>
  <si>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</si>
  <si>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</si>
  <si>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</si>
  <si>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</si>
  <si>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</si>
  <si>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</si>
  <si>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</si>
  <si>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</si>
  <si>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</si>
  <si>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</si>
  <si>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</si>
  <si>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</si>
  <si>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</si>
  <si>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</si>
  <si>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</si>
  <si>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</si>
  <si>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</si>
  <si>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</si>
  <si>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</si>
  <si>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</si>
  <si>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</si>
  <si>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</si>
  <si>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</si>
  <si>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</si>
  <si>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</si>
  <si>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</si>
  <si>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</si>
  <si>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</si>
  <si>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</si>
  <si>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</si>
  <si>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</si>
  <si>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</si>
  <si>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</si>
  <si>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</si>
  <si>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</si>
  <si>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</si>
  <si>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</si>
  <si>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</si>
  <si>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</si>
  <si>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</si>
  <si>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</si>
  <si>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</si>
  <si>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</si>
  <si>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</si>
  <si>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</si>
  <si>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</si>
  <si>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</si>
  <si>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</si>
  <si>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</si>
  <si>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</si>
  <si>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</si>
  <si>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</si>
  <si>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</si>
  <si>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</si>
  <si>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</si>
  <si>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</si>
  <si>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</si>
  <si>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</si>
  <si>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</si>
  <si>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</si>
  <si>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</si>
  <si>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</si>
  <si>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</si>
  <si>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</si>
  <si>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</si>
  <si>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</si>
  <si>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</si>
  <si>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</si>
  <si>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</si>
  <si>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</si>
  <si>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</si>
  <si>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</si>
  <si>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</si>
  <si>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</si>
  <si>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</si>
  <si>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</si>
  <si>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</si>
  <si>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</si>
  <si>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</si>
  <si>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</si>
  <si>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</si>
  <si>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</si>
  <si>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</si>
  <si>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</si>
  <si>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</si>
  <si>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</si>
  <si>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</si>
  <si>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</si>
  <si>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</si>
  <si>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</si>
  <si>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</si>
  <si>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</si>
  <si>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</si>
  <si>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</si>
  <si>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</si>
  <si>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</si>
  <si>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</si>
  <si>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</si>
  <si>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</si>
  <si>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</si>
  <si>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</si>
  <si>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</si>
  <si>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</si>
  <si>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</si>
  <si>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</si>
  <si>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</si>
  <si>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</si>
  <si>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</si>
  <si>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</si>
  <si>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</si>
  <si>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</si>
  <si>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</si>
  <si>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</si>
  <si>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</si>
  <si>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</si>
  <si>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</si>
  <si>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</si>
  <si>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</si>
  <si>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</si>
  <si>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</si>
  <si>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</si>
  <si>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</si>
  <si>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</si>
  <si>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</si>
  <si>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</si>
  <si>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</si>
  <si>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</si>
  <si>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</si>
  <si>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</si>
  <si>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</si>
  <si>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</si>
  <si>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</si>
  <si>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</si>
  <si>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</si>
  <si>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</si>
  <si>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</si>
  <si>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</si>
  <si>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</si>
  <si>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</si>
  <si>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</si>
  <si>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</si>
  <si>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</si>
  <si>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</si>
  <si>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</si>
  <si>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</si>
  <si>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</si>
  <si>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</si>
  <si>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</si>
  <si>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</si>
  <si>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</si>
  <si>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</si>
  <si>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</si>
  <si>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</si>
  <si>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</si>
  <si>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</si>
  <si>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</si>
  <si>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</si>
  <si>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</si>
  <si>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</si>
  <si>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</si>
  <si>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</si>
  <si>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</si>
  <si>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</si>
  <si>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</si>
  <si>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</si>
  <si>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</si>
  <si>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</si>
  <si>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</si>
  <si>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</si>
  <si>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</si>
  <si>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</si>
  <si>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</si>
  <si>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</si>
  <si>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</si>
  <si>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</si>
  <si>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</si>
  <si>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</si>
  <si>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</si>
  <si>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</si>
  <si>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</si>
  <si>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</si>
  <si>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</si>
  <si>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</si>
  <si>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</si>
  <si>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</si>
  <si>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</si>
  <si>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</si>
  <si>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</si>
  <si>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</si>
  <si>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</si>
  <si>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</si>
  <si>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</si>
  <si>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</si>
  <si>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</si>
  <si>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</si>
  <si>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</si>
  <si>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</si>
  <si>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</si>
  <si>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</si>
  <si>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</si>
  <si>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</si>
  <si>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</si>
  <si>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</si>
  <si>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</si>
  <si>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</si>
  <si>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</si>
  <si>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</si>
  <si>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</si>
  <si>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</si>
  <si>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</si>
  <si>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</si>
  <si>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</si>
  <si>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</si>
  <si>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</si>
  <si>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</si>
  <si>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</si>
  <si>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</si>
  <si>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</si>
  <si>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</si>
  <si>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</si>
  <si>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</si>
  <si>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</si>
  <si>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</si>
  <si>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</si>
  <si>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</si>
  <si>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</si>
  <si>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</si>
  <si>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</si>
  <si>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</si>
  <si>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</si>
  <si>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</si>
  <si>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</si>
  <si>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</si>
  <si>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</si>
  <si>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</si>
  <si>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</si>
  <si>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</si>
  <si>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</si>
  <si>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</si>
  <si>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</si>
  <si>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</si>
  <si>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</si>
  <si>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</si>
  <si>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</si>
  <si>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</si>
  <si>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</si>
  <si>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</si>
  <si>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</si>
  <si>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</si>
  <si>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</si>
  <si>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</si>
  <si>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</si>
  <si>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</si>
  <si>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</si>
  <si>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</si>
  <si>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</si>
  <si>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</si>
  <si>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</si>
  <si>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</si>
  <si>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</si>
  <si>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</si>
  <si>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</si>
  <si>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</si>
  <si>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</si>
  <si>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</si>
  <si>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</si>
  <si>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</si>
  <si>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</si>
  <si>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</si>
  <si>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</si>
  <si>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</si>
  <si>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</si>
  <si>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</si>
  <si>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</si>
  <si>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</si>
  <si>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</si>
  <si>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</si>
  <si>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</si>
  <si>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</si>
  <si>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</si>
  <si>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</si>
  <si>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</si>
  <si>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</si>
  <si>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</si>
  <si>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</si>
  <si>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</si>
  <si>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</si>
  <si>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</si>
  <si>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</si>
  <si>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</si>
  <si>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</si>
  <si>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</si>
  <si>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</si>
  <si>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</si>
  <si>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</si>
  <si>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</si>
  <si>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</si>
  <si>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</si>
  <si>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</si>
  <si>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</si>
  <si>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</si>
  <si>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</si>
  <si>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</si>
  <si>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</si>
  <si>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</si>
  <si>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</si>
  <si>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</si>
  <si>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</si>
  <si>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</si>
  <si>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</si>
  <si>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</si>
  <si>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</si>
  <si>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</si>
  <si>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</si>
  <si>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</si>
  <si>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</si>
  <si>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</si>
  <si>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</si>
  <si>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</si>
  <si>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</si>
  <si>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</si>
  <si>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</si>
  <si>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</si>
  <si>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</si>
  <si>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</si>
  <si>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</si>
  <si>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</si>
  <si>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</si>
  <si>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</si>
  <si>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</si>
  <si>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</si>
  <si>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</si>
  <si>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</si>
  <si>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</si>
  <si>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</si>
  <si>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</si>
  <si>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</si>
  <si>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</si>
  <si>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</si>
  <si>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</si>
  <si>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</si>
  <si>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</si>
  <si>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</si>
  <si>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</si>
  <si>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</si>
  <si>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</si>
  <si>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</si>
  <si>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</si>
  <si>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</si>
  <si>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</si>
  <si>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</si>
  <si>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</si>
  <si>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</si>
  <si>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</si>
  <si>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</si>
  <si>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</si>
  <si>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</si>
  <si>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</si>
  <si>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</si>
  <si>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</si>
  <si>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</si>
  <si>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</si>
  <si>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</si>
  <si>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</si>
  <si>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</si>
  <si>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</si>
  <si>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</si>
  <si>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</si>
  <si>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</si>
  <si>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</si>
  <si>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</si>
  <si>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</si>
  <si>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</si>
  <si>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</si>
  <si>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</si>
  <si>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</si>
  <si>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</si>
  <si>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</si>
  <si>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</si>
  <si>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</si>
  <si>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</si>
  <si>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</si>
  <si>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</si>
  <si>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</si>
  <si>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</si>
  <si>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</si>
  <si>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</si>
  <si>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</si>
  <si>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</si>
  <si>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</si>
  <si>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</si>
  <si>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</si>
  <si>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</si>
  <si>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</si>
  <si>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</si>
  <si>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</si>
  <si>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</si>
  <si>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</si>
  <si>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</si>
  <si>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</si>
  <si>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</si>
  <si>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</si>
  <si>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</si>
  <si>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</si>
  <si>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</si>
  <si>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</si>
  <si>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</si>
  <si>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</si>
  <si>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</si>
  <si>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</si>
  <si>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</si>
  <si>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</si>
  <si>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</si>
  <si>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</si>
  <si>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</si>
  <si>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</si>
  <si>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</si>
  <si>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</si>
  <si>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</si>
  <si>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</si>
  <si>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</si>
  <si>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</si>
  <si>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</si>
  <si>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</si>
  <si>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</si>
  <si>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</si>
  <si>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</si>
  <si>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</si>
  <si>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</si>
  <si>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</si>
  <si>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</si>
  <si>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</si>
  <si>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</si>
  <si>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</si>
  <si>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</si>
  <si>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</si>
  <si>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</si>
  <si>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</si>
  <si>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</si>
  <si>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</si>
  <si>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</si>
  <si>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</si>
  <si>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</si>
  <si>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</si>
  <si>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</si>
  <si>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</si>
  <si>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</si>
  <si>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</si>
  <si>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</si>
  <si>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</si>
  <si>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</si>
  <si>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</si>
  <si>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</si>
  <si>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</si>
  <si>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</si>
  <si>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</si>
  <si>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</si>
  <si>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</si>
  <si>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</si>
  <si>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</si>
  <si>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</si>
  <si>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</si>
  <si>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</si>
  <si>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</si>
  <si>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</si>
  <si>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</si>
  <si>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</si>
  <si>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</si>
  <si>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</si>
  <si>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</si>
  <si>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</si>
  <si>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</si>
  <si>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</si>
  <si>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</si>
  <si>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</si>
  <si>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</si>
  <si>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</si>
  <si>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</si>
  <si>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</si>
  <si>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</si>
  <si>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</si>
  <si>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</si>
  <si>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</si>
  <si>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</si>
  <si>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</si>
  <si>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</si>
  <si>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</si>
  <si>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</si>
  <si>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</si>
  <si>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</si>
  <si>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</si>
  <si>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</si>
  <si>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</si>
  <si>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</si>
  <si>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</si>
  <si>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</si>
  <si>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</si>
  <si>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</si>
  <si>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</si>
  <si>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</si>
  <si>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</si>
  <si>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</si>
  <si>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</si>
  <si>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</si>
  <si>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</si>
  <si>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</si>
  <si>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</si>
  <si>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</si>
  <si>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</si>
  <si>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</si>
  <si>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</si>
  <si>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</si>
  <si>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</si>
  <si>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</si>
  <si>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</si>
  <si>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</si>
  <si>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</si>
  <si>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</si>
  <si>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</si>
  <si>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</si>
  <si>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</si>
  <si>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</si>
  <si>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</si>
  <si>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</si>
  <si>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</si>
  <si>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</si>
  <si>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</si>
  <si>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</si>
  <si>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</si>
  <si>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</si>
  <si>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</si>
  <si>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</si>
  <si>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</si>
  <si>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</si>
  <si>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</si>
  <si>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</si>
  <si>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</si>
  <si>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</si>
  <si>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</si>
  <si>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</si>
  <si>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</si>
  <si>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</si>
  <si>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</si>
  <si>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</si>
  <si>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</si>
  <si>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</si>
  <si>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</si>
  <si>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</si>
  <si>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</si>
  <si>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</si>
  <si>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</si>
  <si>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</si>
  <si>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</si>
  <si>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</si>
  <si>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</si>
  <si>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</si>
  <si>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</si>
  <si>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</si>
  <si>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</si>
  <si>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</si>
  <si>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</si>
  <si>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</si>
  <si>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</si>
  <si>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</si>
  <si>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</si>
  <si>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</si>
  <si>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</si>
  <si>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</si>
  <si>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</si>
  <si>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</si>
  <si>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</si>
  <si>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</si>
  <si>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</si>
  <si>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</si>
  <si>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</si>
  <si>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</si>
  <si>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</si>
  <si>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</si>
  <si>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</si>
  <si>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</si>
  <si>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</si>
  <si>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</si>
  <si>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</si>
  <si>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</si>
  <si>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</si>
  <si>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</si>
  <si>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</si>
  <si>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</si>
  <si>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</si>
  <si>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</si>
  <si>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</si>
  <si>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</si>
  <si>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</si>
  <si>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</si>
  <si>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</si>
  <si>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</si>
  <si>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</si>
  <si>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</si>
  <si>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</si>
  <si>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</si>
  <si>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</si>
  <si>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</si>
  <si>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</si>
  <si>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</si>
  <si>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</si>
  <si>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</si>
  <si>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</si>
  <si>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</si>
  <si>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</si>
  <si>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</si>
  <si>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</si>
  <si>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</si>
  <si>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</si>
  <si>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</si>
  <si>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</si>
  <si>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</si>
  <si>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</si>
  <si>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</si>
  <si>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</si>
  <si>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</si>
  <si>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</si>
  <si>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</si>
  <si>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</si>
  <si>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</si>
  <si>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</si>
  <si>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</si>
  <si>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</si>
  <si>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</si>
  <si>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</si>
  <si>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</si>
  <si>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</si>
  <si>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</si>
  <si>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</si>
  <si>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</si>
  <si>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</si>
  <si>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</si>
  <si>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</si>
  <si>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</si>
  <si>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</si>
  <si>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</si>
  <si>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</si>
  <si>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</si>
  <si>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</si>
  <si>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</si>
  <si>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</si>
  <si>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</si>
  <si>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</si>
  <si>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</si>
  <si>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</si>
  <si>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</si>
  <si>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</si>
  <si>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</si>
  <si>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</si>
  <si>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</si>
  <si>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</si>
  <si>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</si>
  <si>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</si>
  <si>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</si>
  <si>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</si>
  <si>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</si>
  <si>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</si>
  <si>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</si>
  <si>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</si>
  <si>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</si>
  <si>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</si>
  <si>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</si>
  <si>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</si>
  <si>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</si>
  <si>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</si>
  <si>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</si>
  <si>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</si>
  <si>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</si>
  <si>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</si>
  <si>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</si>
  <si>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</si>
  <si>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</si>
  <si>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</si>
  <si>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</si>
  <si>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</si>
  <si>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</si>
  <si>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</si>
  <si>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</si>
  <si>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</si>
  <si>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</si>
  <si>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</si>
  <si>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</si>
  <si>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</si>
  <si>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</si>
  <si>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</si>
  <si>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</si>
  <si>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</si>
  <si>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</si>
  <si>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</si>
  <si>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</si>
  <si>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</si>
  <si>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</si>
  <si>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</si>
  <si>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</si>
  <si>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</si>
  <si>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</si>
  <si>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</si>
  <si>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</si>
  <si>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</si>
  <si>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</si>
  <si>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</si>
  <si>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</si>
  <si>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</si>
  <si>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</si>
  <si>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</si>
  <si>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</si>
  <si>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</si>
  <si>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</si>
  <si>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</si>
  <si>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</si>
  <si>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</si>
  <si>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</si>
  <si>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</si>
  <si>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</si>
  <si>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</si>
  <si>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</si>
  <si>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</si>
  <si>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</si>
  <si>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</si>
  <si>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</si>
  <si>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</si>
  <si>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</si>
  <si>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</si>
  <si>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</si>
  <si>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</si>
  <si>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</si>
  <si>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</si>
  <si>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</si>
  <si>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</si>
  <si>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</si>
  <si>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</si>
  <si>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</si>
  <si>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</si>
  <si>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</si>
  <si>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</si>
  <si>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</si>
  <si>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</si>
  <si>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</si>
  <si>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</si>
  <si>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</si>
  <si>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</si>
  <si>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</si>
  <si>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</si>
  <si>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</si>
  <si>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</si>
  <si>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</si>
  <si>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</si>
  <si>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</si>
  <si>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</si>
  <si>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</si>
  <si>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</si>
  <si>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</si>
  <si>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</si>
  <si>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</si>
  <si>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</si>
  <si>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</si>
  <si>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</si>
  <si>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</si>
  <si>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</si>
  <si>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</si>
  <si>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</si>
  <si>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</si>
  <si>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</si>
  <si>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</si>
  <si>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</si>
  <si>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</si>
  <si>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</si>
  <si>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</si>
  <si>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</si>
  <si>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</si>
  <si>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</si>
  <si>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</si>
  <si>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</si>
  <si>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</si>
  <si>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</si>
  <si>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</si>
  <si>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</si>
  <si>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</si>
  <si>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</si>
  <si>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</si>
  <si>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</si>
  <si>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</si>
  <si>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</si>
  <si>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</si>
  <si>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</si>
  <si>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</si>
  <si>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</si>
  <si>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</si>
  <si>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</si>
  <si>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</si>
  <si>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</si>
  <si>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</si>
  <si>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</si>
  <si>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</si>
  <si>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</si>
  <si>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</si>
  <si>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</si>
  <si>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</si>
  <si>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</si>
  <si>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</si>
  <si>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</si>
  <si>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</si>
  <si>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</si>
  <si>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</si>
  <si>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</si>
  <si>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</si>
  <si>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</si>
  <si>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</si>
  <si>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</si>
  <si>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</si>
  <si>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</si>
  <si>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</si>
  <si>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</si>
  <si>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</si>
  <si>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</si>
  <si>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</si>
  <si>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</si>
  <si>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</si>
  <si>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</si>
  <si>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</si>
  <si>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</si>
  <si>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</si>
  <si>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</si>
  <si>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</si>
  <si>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</si>
  <si>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</si>
  <si>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</si>
  <si>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</si>
  <si>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</si>
  <si>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</si>
  <si>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</si>
  <si>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</si>
  <si>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</si>
  <si>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</si>
  <si>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</si>
  <si>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</si>
  <si>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</si>
  <si>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</si>
  <si>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</si>
  <si>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</si>
  <si>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</si>
  <si>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</si>
  <si>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</si>
  <si>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</si>
  <si>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</si>
  <si>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</si>
  <si>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</si>
  <si>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</si>
  <si>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</si>
  <si>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</si>
  <si>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</si>
  <si>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</si>
  <si>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</si>
  <si>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</si>
  <si>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</si>
  <si>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</si>
  <si>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</si>
  <si>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</si>
  <si>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</si>
  <si>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</si>
  <si>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</si>
  <si>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</si>
  <si>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</si>
  <si>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</si>
  <si>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</si>
  <si>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</si>
  <si>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</si>
  <si>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</si>
  <si>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</si>
  <si>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</si>
  <si>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</si>
  <si>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</si>
  <si>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</si>
  <si>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</si>
  <si>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</si>
  <si>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</si>
  <si>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</si>
  <si>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</si>
  <si>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</si>
  <si>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</si>
  <si>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</si>
  <si>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</si>
  <si>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</si>
  <si>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</si>
  <si>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</si>
  <si>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</si>
  <si>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</si>
  <si>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</si>
  <si>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</si>
  <si>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</si>
  <si>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</si>
  <si>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</si>
  <si>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</si>
  <si>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</si>
  <si>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</si>
  <si>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</si>
  <si>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</si>
  <si>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</si>
  <si>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</si>
  <si>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</si>
  <si>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</si>
  <si>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</si>
  <si>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</si>
  <si>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</si>
  <si>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</si>
  <si>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</si>
  <si>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</si>
  <si>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</si>
  <si>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</si>
  <si>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</si>
  <si>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</si>
  <si>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</si>
  <si>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</si>
  <si>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</si>
  <si>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</si>
  <si>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</si>
  <si>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</si>
  <si>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</si>
  <si>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</si>
  <si>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</si>
  <si>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</si>
  <si>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</si>
  <si>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</si>
  <si>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</si>
  <si>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</si>
  <si>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</si>
  <si>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</si>
  <si>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</si>
  <si>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</si>
  <si>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</si>
  <si>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</si>
  <si>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</si>
  <si>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</si>
  <si>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</si>
  <si>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</si>
  <si>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</si>
  <si>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</si>
  <si>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</si>
  <si>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</si>
  <si>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</si>
  <si>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</si>
  <si>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</si>
  <si>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</si>
  <si>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</si>
  <si>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</si>
  <si>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</si>
  <si>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</si>
  <si>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</si>
  <si>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</si>
  <si>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</si>
  <si>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</si>
  <si>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</si>
  <si>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</si>
  <si>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</si>
  <si>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</si>
  <si>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</si>
  <si>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</si>
  <si>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</si>
  <si>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</si>
  <si>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</si>
  <si>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</si>
  <si>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</si>
  <si>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</si>
  <si>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</si>
  <si>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</si>
  <si>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</si>
  <si>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</si>
  <si>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</si>
  <si>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</si>
  <si>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</si>
  <si>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</si>
  <si>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</si>
  <si>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</si>
  <si>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</si>
  <si>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</si>
  <si>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</si>
  <si>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</si>
  <si>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</si>
  <si>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</si>
  <si>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</si>
  <si>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</si>
  <si>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</si>
  <si>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</si>
  <si>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</si>
  <si>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</si>
  <si>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</si>
  <si>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</si>
  <si>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</si>
  <si>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</si>
  <si>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</si>
  <si>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</si>
  <si>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</si>
  <si>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</si>
  <si>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</si>
  <si>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</si>
  <si>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</si>
  <si>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</si>
  <si>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</si>
  <si>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</si>
  <si>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</si>
  <si>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</si>
  <si>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</si>
  <si>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</si>
  <si>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</si>
  <si>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</si>
  <si>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</si>
  <si>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</si>
  <si>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</si>
  <si>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</si>
  <si>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</si>
  <si>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</si>
  <si>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</si>
  <si>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</si>
  <si>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</si>
  <si>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</si>
  <si>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</si>
  <si>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</si>
  <si>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</si>
  <si>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</si>
  <si>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</si>
  <si>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</si>
  <si>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</si>
  <si>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</si>
  <si>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</si>
  <si>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</si>
  <si>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</si>
  <si>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</si>
  <si>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</si>
  <si>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</si>
  <si>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</si>
  <si>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</si>
  <si>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</si>
  <si>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</si>
  <si>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</si>
  <si>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</si>
  <si>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</si>
  <si>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</si>
  <si>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</si>
  <si>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</si>
  <si>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</si>
  <si>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</si>
  <si>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</si>
  <si>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</si>
  <si>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</si>
  <si>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</si>
  <si>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</si>
  <si>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</si>
  <si>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</si>
  <si>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</si>
  <si>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</si>
  <si>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</si>
  <si>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</si>
  <si>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</si>
  <si>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</si>
  <si>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</si>
  <si>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</si>
  <si>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</si>
  <si>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</si>
  <si>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</si>
  <si>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</si>
  <si>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</si>
  <si>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</si>
  <si>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</si>
  <si>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</si>
  <si>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</si>
  <si>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</si>
  <si>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</si>
  <si>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</si>
  <si>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</si>
  <si>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</si>
  <si>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</si>
  <si>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</si>
  <si>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</si>
  <si>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</si>
  <si>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</si>
  <si>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</si>
  <si>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</si>
  <si>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</si>
  <si>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</si>
  <si>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</si>
  <si>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</si>
  <si>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</si>
  <si>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</si>
  <si>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</si>
  <si>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</si>
  <si>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</si>
  <si>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</si>
  <si>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</si>
  <si>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</si>
  <si>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</si>
  <si>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</si>
  <si>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</si>
  <si>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</si>
  <si>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</si>
  <si>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</si>
  <si>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</si>
  <si>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</si>
  <si>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</si>
  <si>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</si>
  <si>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</si>
  <si>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</si>
  <si>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</si>
  <si>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</si>
  <si>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</si>
  <si>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</si>
  <si>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</si>
  <si>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</si>
  <si>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</si>
  <si>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</si>
  <si>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</si>
  <si>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</si>
  <si>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</si>
  <si>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</si>
  <si>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</si>
  <si>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</si>
  <si>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</si>
  <si>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</si>
  <si>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</si>
  <si>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</si>
  <si>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</si>
  <si>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</si>
  <si>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</si>
  <si>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</si>
  <si>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</si>
  <si>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</si>
  <si>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</si>
  <si>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</si>
  <si>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</si>
  <si>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</si>
  <si>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</si>
  <si>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</si>
  <si>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</si>
  <si>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</si>
  <si>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</si>
  <si>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</si>
  <si>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</si>
  <si>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</si>
  <si>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</si>
  <si>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</si>
  <si>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</si>
  <si>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</si>
  <si>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</si>
  <si>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</si>
  <si>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</si>
  <si>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</si>
  <si>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</si>
  <si>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</si>
  <si>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</si>
  <si>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</si>
  <si>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</si>
  <si>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</si>
  <si>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</si>
  <si>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</si>
  <si>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</si>
  <si>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</si>
  <si>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</si>
  <si>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</si>
  <si>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</si>
  <si>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</si>
  <si>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</si>
  <si>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</si>
  <si>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</si>
  <si>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</si>
  <si>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</si>
  <si>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</si>
  <si>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</si>
  <si>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</si>
  <si>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</si>
  <si>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</si>
  <si>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</si>
  <si>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</si>
  <si>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</si>
  <si>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</si>
  <si>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</si>
  <si>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</si>
  <si>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</si>
  <si>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</si>
  <si>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</si>
  <si>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</si>
  <si>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</si>
  <si>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</si>
  <si>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</si>
  <si>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</si>
  <si>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</si>
  <si>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</si>
  <si>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</si>
  <si>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</si>
  <si>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</si>
  <si>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</si>
  <si>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</si>
  <si>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</si>
  <si>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</si>
  <si>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</si>
  <si>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</si>
  <si>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</si>
  <si>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</si>
  <si>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</si>
  <si>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</si>
  <si>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</si>
  <si>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</si>
  <si>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</si>
  <si>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</si>
  <si>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</si>
  <si>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</si>
  <si>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</si>
  <si>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</si>
  <si>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</si>
  <si>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</si>
  <si>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</si>
  <si>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</si>
  <si>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</si>
  <si>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</si>
  <si>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</si>
  <si>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</si>
  <si>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</si>
  <si>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</si>
  <si>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</si>
  <si>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</si>
  <si>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</si>
  <si>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</si>
  <si>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</si>
  <si>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</si>
  <si>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</si>
  <si>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</si>
  <si>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</si>
  <si>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</si>
  <si>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</si>
  <si>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</si>
  <si>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</si>
  <si>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</si>
  <si>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</si>
  <si>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</si>
  <si>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</si>
  <si>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</si>
  <si>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</si>
  <si>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</si>
  <si>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</si>
  <si>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</si>
  <si>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</si>
  <si>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</si>
  <si>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</si>
  <si>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</si>
  <si>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</si>
  <si>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</si>
  <si>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</si>
  <si>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</si>
  <si>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</si>
  <si>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</si>
  <si>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</si>
  <si>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</si>
  <si>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</si>
  <si>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</si>
  <si>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</si>
  <si>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</si>
  <si>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</si>
  <si>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</si>
  <si>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</si>
  <si>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</si>
  <si>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</si>
  <si>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</si>
  <si>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</si>
  <si>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</si>
  <si>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</si>
  <si>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</si>
  <si>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</si>
  <si>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</si>
  <si>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</si>
  <si>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</si>
  <si>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</si>
  <si>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</si>
  <si>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</si>
  <si>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</si>
  <si>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</si>
  <si>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</si>
  <si>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</si>
  <si>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</si>
  <si>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</si>
  <si>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</si>
  <si>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</si>
  <si>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</si>
  <si>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</si>
  <si>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</si>
  <si>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</si>
  <si>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</si>
  <si>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</si>
  <si>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</si>
  <si>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</si>
  <si>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</si>
  <si>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</si>
  <si>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</si>
  <si>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</si>
  <si>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</si>
  <si>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</si>
  <si>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</si>
  <si>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</si>
  <si>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</si>
  <si>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</si>
  <si>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</si>
  <si>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</si>
  <si>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</si>
  <si>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</si>
  <si>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</si>
  <si>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</si>
  <si>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</si>
  <si>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</si>
  <si>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</si>
  <si>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</si>
  <si>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</si>
  <si>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</si>
  <si>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</si>
  <si>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</si>
  <si>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</si>
  <si>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</si>
  <si>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</si>
  <si>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</si>
  <si>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</si>
  <si>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</si>
  <si>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</si>
  <si>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</si>
  <si>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</si>
  <si>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</si>
  <si>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</si>
  <si>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</si>
  <si>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</si>
  <si>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</si>
  <si>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</si>
  <si>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</si>
  <si>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</si>
  <si>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</si>
  <si>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</si>
  <si>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</si>
  <si>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</si>
  <si>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</si>
  <si>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</si>
  <si>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</si>
  <si>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</si>
  <si>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</si>
  <si>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</si>
  <si>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</si>
  <si>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</si>
  <si>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</si>
  <si>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</si>
  <si>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</si>
  <si>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</si>
  <si>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</si>
  <si>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</si>
  <si>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</si>
  <si>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</si>
  <si>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</si>
  <si>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</si>
  <si>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</si>
  <si>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</si>
  <si>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</si>
  <si>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</si>
  <si>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</si>
  <si>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</si>
  <si>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</si>
  <si>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</si>
  <si>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</si>
  <si>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</si>
  <si>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</si>
  <si>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</si>
  <si>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</si>
  <si>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</si>
  <si>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</si>
  <si>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</si>
  <si>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</si>
  <si>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</si>
  <si>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</si>
  <si>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</si>
  <si>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</si>
  <si>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</si>
  <si>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</si>
  <si>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</si>
  <si>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</si>
  <si>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</si>
  <si>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</si>
  <si>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</si>
  <si>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</si>
  <si>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</si>
  <si>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</si>
  <si>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</si>
  <si>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</si>
  <si>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</si>
  <si>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</si>
  <si>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</si>
  <si>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</si>
  <si>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</si>
  <si>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</si>
  <si>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</si>
  <si>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</si>
  <si>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</si>
  <si>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</si>
  <si>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</si>
  <si>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</si>
  <si>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</si>
  <si>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</si>
  <si>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</si>
  <si>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</si>
  <si>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</si>
  <si>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</si>
  <si>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</si>
  <si>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</si>
  <si>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</si>
  <si>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</si>
  <si>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</si>
  <si>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</si>
  <si>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</si>
  <si>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</si>
  <si>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</si>
  <si>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</si>
  <si>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</si>
  <si>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</si>
  <si>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</si>
  <si>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</si>
  <si>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</si>
  <si>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</si>
  <si>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</si>
  <si>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</si>
  <si>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</si>
  <si>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</si>
  <si>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</si>
  <si>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</si>
  <si>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</si>
  <si>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</si>
  <si>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</si>
  <si>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</si>
  <si>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</si>
  <si>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</si>
  <si>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</si>
  <si>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</si>
  <si>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</si>
  <si>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</si>
  <si>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</si>
  <si>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</si>
  <si>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</si>
  <si>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</si>
  <si>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</si>
  <si>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</si>
  <si>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</si>
  <si>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</si>
  <si>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</si>
  <si>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</si>
  <si>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</si>
  <si>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</si>
  <si>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</si>
  <si>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</si>
  <si>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</si>
  <si>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</si>
  <si>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</si>
  <si>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</si>
  <si>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</si>
  <si>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</si>
  <si>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</si>
  <si>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</si>
  <si>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</si>
  <si>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</si>
  <si>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</si>
  <si>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</si>
  <si>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</si>
  <si>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</si>
  <si>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</si>
  <si>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</si>
  <si>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</si>
  <si>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</si>
  <si>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</si>
  <si>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</si>
  <si>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</si>
  <si>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</si>
  <si>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</si>
  <si>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</si>
  <si>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</si>
  <si>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</si>
  <si>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</si>
  <si>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</si>
  <si>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</si>
  <si>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</si>
  <si>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</si>
  <si>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</si>
  <si>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</si>
  <si>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</si>
  <si>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</si>
  <si>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</si>
  <si>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</si>
  <si>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</si>
  <si>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</si>
  <si>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</si>
  <si>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</si>
  <si>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</si>
  <si>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</si>
  <si>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</si>
  <si>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</si>
  <si>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</si>
  <si>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</si>
  <si>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</si>
  <si>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</si>
  <si>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</si>
  <si>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</si>
  <si>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</si>
  <si>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</si>
  <si>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</si>
  <si>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</si>
  <si>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</si>
  <si>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</si>
  <si>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</si>
  <si>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</si>
  <si>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</si>
  <si>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</si>
  <si>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</si>
  <si>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</si>
  <si>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</si>
  <si>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</si>
  <si>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</si>
  <si>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</si>
  <si>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</si>
  <si>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</si>
  <si>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</si>
  <si>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</si>
  <si>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</si>
  <si>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</si>
  <si>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</si>
  <si>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</si>
  <si>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</si>
  <si>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</si>
  <si>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</si>
  <si>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</si>
  <si>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</si>
  <si>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</si>
  <si>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</si>
  <si>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</si>
  <si>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</si>
  <si>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</si>
  <si>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</si>
  <si>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</si>
  <si>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</si>
  <si>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</si>
  <si>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</si>
  <si>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</si>
  <si>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</si>
  <si>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</si>
  <si>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</si>
  <si>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</si>
  <si>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</si>
  <si>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</si>
  <si>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</si>
  <si>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</si>
  <si>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</si>
  <si>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</si>
  <si>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</si>
  <si>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</si>
  <si>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</si>
  <si>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</si>
  <si>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</si>
  <si>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</si>
  <si>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</si>
  <si>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</si>
  <si>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</si>
  <si>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</si>
  <si>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</si>
  <si>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</si>
  <si>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</si>
  <si>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</si>
  <si>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</si>
  <si>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</si>
  <si>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</si>
  <si>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</si>
  <si>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</si>
  <si>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</si>
  <si>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</si>
  <si>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</si>
  <si>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</si>
  <si>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</si>
  <si>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</si>
  <si>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</si>
  <si>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</si>
  <si>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</si>
  <si>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</si>
  <si>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</si>
  <si>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</si>
  <si>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</si>
  <si>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</si>
  <si>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</si>
  <si>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</si>
  <si>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</si>
  <si>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</si>
  <si>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</si>
  <si>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</si>
  <si>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</si>
  <si>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</si>
  <si>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</si>
  <si>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</si>
  <si>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</si>
  <si>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</si>
  <si>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</si>
  <si>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</si>
  <si>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</si>
  <si>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</si>
  <si>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</si>
  <si>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</si>
  <si>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</si>
  <si>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</si>
  <si>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</si>
  <si>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</si>
  <si>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</si>
  <si>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</si>
  <si>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</si>
  <si>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</si>
  <si>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</si>
  <si>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</si>
  <si>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</si>
  <si>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</si>
  <si>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</si>
  <si>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</si>
  <si>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</si>
  <si>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</si>
  <si>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</si>
  <si>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</si>
  <si>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</si>
  <si>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</si>
  <si>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</si>
  <si>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</si>
  <si>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</si>
  <si>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</si>
  <si>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</si>
  <si>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</si>
  <si>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</si>
  <si>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</si>
  <si>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</si>
  <si>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</si>
  <si>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</si>
  <si>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</si>
  <si>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</si>
  <si>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</si>
  <si>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</si>
  <si>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</si>
  <si>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</si>
  <si>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</si>
  <si>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</si>
  <si>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</si>
  <si>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</si>
  <si>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</si>
  <si>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</si>
  <si>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</si>
  <si>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</si>
  <si>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</si>
  <si>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</si>
  <si>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</si>
  <si>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</si>
  <si>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</si>
  <si>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</si>
  <si>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</si>
  <si>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</si>
  <si>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</si>
  <si>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</si>
  <si>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</si>
  <si>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</si>
  <si>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</si>
  <si>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</si>
  <si>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</si>
  <si>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</si>
  <si>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</si>
  <si>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</si>
  <si>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</si>
  <si>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</si>
  <si>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</si>
  <si>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</si>
  <si>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</si>
  <si>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</si>
  <si>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</si>
  <si>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</si>
  <si>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</si>
  <si>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</si>
  <si>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</si>
  <si>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</si>
  <si>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</si>
  <si>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</si>
  <si>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</si>
  <si>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</si>
  <si>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</si>
  <si>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</si>
  <si>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</si>
  <si>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</si>
  <si>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</si>
  <si>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</si>
  <si>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</si>
  <si>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</si>
  <si>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</si>
  <si>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</si>
  <si>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</si>
  <si>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</si>
  <si>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</si>
  <si>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</si>
  <si>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</si>
  <si>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</si>
  <si>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</si>
  <si>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</si>
  <si>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</si>
  <si>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</si>
  <si>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</si>
  <si>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</si>
  <si>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</si>
  <si>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</si>
  <si>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</si>
  <si>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</si>
  <si>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</si>
  <si>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</si>
  <si>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</si>
  <si>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</si>
  <si>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</si>
  <si>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</si>
  <si>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</si>
  <si>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</si>
  <si>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</si>
  <si>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</si>
  <si>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</si>
  <si>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</si>
  <si>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</si>
  <si>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</si>
  <si>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</si>
  <si>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</si>
  <si>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</si>
  <si>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</si>
  <si>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</si>
  <si>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</si>
  <si>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</si>
  <si>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</si>
  <si>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</si>
  <si>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</si>
  <si>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</si>
  <si>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</si>
  <si>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</si>
  <si>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</si>
  <si>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</si>
  <si>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</si>
  <si>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</si>
  <si>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</si>
  <si>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</si>
  <si>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</si>
  <si>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</si>
  <si>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</si>
  <si>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</si>
  <si>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</si>
  <si>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</si>
  <si>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</si>
  <si>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</si>
  <si>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</si>
  <si>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</si>
  <si>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</si>
  <si>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</si>
  <si>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</si>
  <si>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</si>
  <si>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</si>
  <si>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</si>
  <si>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</si>
  <si>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</si>
  <si>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</si>
  <si>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</si>
  <si>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</si>
  <si>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</si>
  <si>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</si>
  <si>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</si>
  <si>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</si>
  <si>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</si>
  <si>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</si>
  <si>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</si>
  <si>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</si>
  <si>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</si>
  <si>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</si>
  <si>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</si>
  <si>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</si>
  <si>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</si>
  <si>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</si>
  <si>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</si>
  <si>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</si>
  <si>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</si>
  <si>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</si>
  <si>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</si>
  <si>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</si>
  <si>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</si>
  <si>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</si>
  <si>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</si>
  <si>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</si>
  <si>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</si>
  <si>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</si>
  <si>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</si>
  <si>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</si>
  <si>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</si>
  <si>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</si>
  <si>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</si>
  <si>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</si>
  <si>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</si>
  <si>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</si>
  <si>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</si>
  <si>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</si>
  <si>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</si>
  <si>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</si>
  <si>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</si>
  <si>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</si>
  <si>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</si>
  <si>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</si>
  <si>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</si>
  <si>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</si>
  <si>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</si>
  <si>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</si>
  <si>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</si>
  <si>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</si>
  <si>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</si>
  <si>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</si>
  <si>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</si>
  <si>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</si>
  <si>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</si>
  <si>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</si>
  <si>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</si>
  <si>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</si>
  <si>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</si>
  <si>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</si>
  <si>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</si>
  <si>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</si>
  <si>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</si>
  <si>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</si>
  <si>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</si>
  <si>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</si>
  <si>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</si>
  <si>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</si>
  <si>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</si>
  <si>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</si>
  <si>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</si>
  <si>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</si>
  <si>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</si>
  <si>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</si>
  <si>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</si>
  <si>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</si>
  <si>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</si>
  <si>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</si>
  <si>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</si>
  <si>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</si>
  <si>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</si>
  <si>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</si>
  <si>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</si>
  <si>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</si>
  <si>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</si>
  <si>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</si>
  <si>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</si>
  <si>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</si>
  <si>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</si>
  <si>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</si>
  <si>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</si>
  <si>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</si>
  <si>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</si>
  <si>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</si>
  <si>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</si>
  <si>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</si>
  <si>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</si>
  <si>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</si>
  <si>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</si>
  <si>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</si>
  <si>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</si>
  <si>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</si>
  <si>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</si>
  <si>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</si>
  <si>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</si>
  <si>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</si>
  <si>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</si>
  <si>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</si>
  <si>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</si>
  <si>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</si>
  <si>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</si>
  <si>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</si>
  <si>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</si>
  <si>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</si>
  <si>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</si>
  <si>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</si>
  <si>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</si>
  <si>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</si>
  <si>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</si>
  <si>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</si>
  <si>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</si>
  <si>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</si>
  <si>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</si>
  <si>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</si>
  <si>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</si>
  <si>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</si>
  <si>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</si>
  <si>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</si>
  <si>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</si>
  <si>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</si>
  <si>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</si>
  <si>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</si>
  <si>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</si>
  <si>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</si>
  <si>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</si>
  <si>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</si>
  <si>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</si>
  <si>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</si>
  <si>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</si>
  <si>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</si>
  <si>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</si>
  <si>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</si>
  <si>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</si>
  <si>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</si>
  <si>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</si>
  <si>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</si>
  <si>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</si>
  <si>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</si>
  <si>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</si>
  <si>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</si>
  <si>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</si>
  <si>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</si>
  <si>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</si>
  <si>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</si>
  <si>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</si>
  <si>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</si>
  <si>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</si>
  <si>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</si>
  <si>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</si>
  <si>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</si>
  <si>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</si>
  <si>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</si>
  <si>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</si>
  <si>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</si>
  <si>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</si>
  <si>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</si>
  <si>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</si>
  <si>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</si>
  <si>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</si>
  <si>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</si>
  <si>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</si>
  <si>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</si>
  <si>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</si>
  <si>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</si>
  <si>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</si>
  <si>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</si>
  <si>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</si>
  <si>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</si>
  <si>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</si>
  <si>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</si>
  <si>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</si>
  <si>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</si>
  <si>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</si>
  <si>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</si>
  <si>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</si>
  <si>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</si>
  <si>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</si>
  <si>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</si>
  <si>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</si>
  <si>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</si>
  <si>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</si>
  <si>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</si>
  <si>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</si>
  <si>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</si>
  <si>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</si>
  <si>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</si>
  <si>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</si>
  <si>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</si>
  <si>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</si>
  <si>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</si>
  <si>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</si>
  <si>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</si>
  <si>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</si>
  <si>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</si>
  <si>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</si>
  <si>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</si>
  <si>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</si>
  <si>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</si>
  <si>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</si>
  <si>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</si>
  <si>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</si>
  <si>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</si>
  <si>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</si>
  <si>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</si>
  <si>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</si>
  <si>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</si>
  <si>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</si>
  <si>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</si>
  <si>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</si>
  <si>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</si>
  <si>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</si>
  <si>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</si>
  <si>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</si>
  <si>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</si>
  <si>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</si>
  <si>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</si>
  <si>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</si>
  <si>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</si>
  <si>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</si>
  <si>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</si>
  <si>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</si>
  <si>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</si>
  <si>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</si>
  <si>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</si>
  <si>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</si>
  <si>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</si>
  <si>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</si>
  <si>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</si>
  <si>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</si>
  <si>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</si>
  <si>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</si>
  <si>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</si>
  <si>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</si>
  <si>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</si>
  <si>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</si>
  <si>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</si>
  <si>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</si>
  <si>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</si>
  <si>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</si>
  <si>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</si>
  <si>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</si>
  <si>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</si>
  <si>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</si>
  <si>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</si>
  <si>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</si>
  <si>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</si>
  <si>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</si>
  <si>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</si>
  <si>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</si>
  <si>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</si>
  <si>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</si>
  <si>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</si>
  <si>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</si>
  <si>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</si>
  <si>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</si>
  <si>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</si>
  <si>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</si>
  <si>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</si>
  <si>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</si>
  <si>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</si>
  <si>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</si>
  <si>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</si>
  <si>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</si>
  <si>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</si>
  <si>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</si>
  <si>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</si>
  <si>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</si>
  <si>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</si>
  <si>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</si>
  <si>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</si>
  <si>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</si>
  <si>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</si>
  <si>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</si>
  <si>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</si>
  <si>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</si>
  <si>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</si>
  <si>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</si>
  <si>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</si>
  <si>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</si>
  <si>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</si>
  <si>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</si>
  <si>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</si>
  <si>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</si>
  <si>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</si>
  <si>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</si>
  <si>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</si>
  <si>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</si>
  <si>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</si>
  <si>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</si>
  <si>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</si>
  <si>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</si>
  <si>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</si>
  <si>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</si>
  <si>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</si>
  <si>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</si>
  <si>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</si>
  <si>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</si>
  <si>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</si>
  <si>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</si>
  <si>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</si>
  <si>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</si>
  <si>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</si>
  <si>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</si>
  <si>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</si>
  <si>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</si>
  <si>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</si>
  <si>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</si>
  <si>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</si>
  <si>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</si>
  <si>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</si>
  <si>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</si>
  <si>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</si>
  <si>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</si>
  <si>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</si>
  <si>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</si>
  <si>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</si>
  <si>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</si>
  <si>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</si>
  <si>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</si>
  <si>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</si>
  <si>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</si>
  <si>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</si>
  <si>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</si>
  <si>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</si>
  <si>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</si>
  <si>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</si>
  <si>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</si>
  <si>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</si>
  <si>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</si>
  <si>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</si>
  <si>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</si>
  <si>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</si>
  <si>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</si>
  <si>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</si>
  <si>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</si>
  <si>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</si>
  <si>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</si>
  <si>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</si>
  <si>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</si>
  <si>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</si>
  <si>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</si>
  <si>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</si>
  <si>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</si>
  <si>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</si>
  <si>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</si>
  <si>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</si>
  <si>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</si>
  <si>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</si>
  <si>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</si>
  <si>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</si>
  <si>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</si>
  <si>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</si>
  <si>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</si>
  <si>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</si>
  <si>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</si>
  <si>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</si>
  <si>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</si>
  <si>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</si>
  <si>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</si>
  <si>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</si>
  <si>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</si>
  <si>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</si>
  <si>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</si>
  <si>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</si>
  <si>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</si>
  <si>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</si>
  <si>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</si>
  <si>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</si>
  <si>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</si>
  <si>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</si>
  <si>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</si>
  <si>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</si>
  <si>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</si>
  <si>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</si>
  <si>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</si>
  <si>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</si>
  <si>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</si>
  <si>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</si>
  <si>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</si>
  <si>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</si>
  <si>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</si>
  <si>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</si>
  <si>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</si>
  <si>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</si>
  <si>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</si>
  <si>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</si>
  <si>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</si>
  <si>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</si>
  <si>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</si>
  <si>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</si>
  <si>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</si>
  <si>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</si>
  <si>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</si>
  <si>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</si>
  <si>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</si>
  <si>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</si>
  <si>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</si>
  <si>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</si>
  <si>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</si>
  <si>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</si>
  <si>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</si>
  <si>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</si>
  <si>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</si>
  <si>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</si>
  <si>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</si>
  <si>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</si>
  <si>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</si>
  <si>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</si>
  <si>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</si>
  <si>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</si>
  <si>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</si>
  <si>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</si>
  <si>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</si>
  <si>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</si>
  <si>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</si>
  <si>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</si>
  <si>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</si>
  <si>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</si>
  <si>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</si>
  <si>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</si>
  <si>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</si>
  <si>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</si>
  <si>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</si>
  <si>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</si>
  <si>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</si>
  <si>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</si>
  <si>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</si>
  <si>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</si>
  <si>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</si>
  <si>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</si>
  <si>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</si>
  <si>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</si>
  <si>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</si>
  <si>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</si>
  <si>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</si>
  <si>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</si>
  <si>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</si>
  <si>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</si>
  <si>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</si>
  <si>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</si>
  <si>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</si>
  <si>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</si>
  <si>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</si>
  <si>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</si>
  <si>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</si>
  <si>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</si>
  <si>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</si>
  <si>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</si>
  <si>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</si>
  <si>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</si>
  <si>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</si>
  <si>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</si>
  <si>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</si>
  <si>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</si>
  <si>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</si>
  <si>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</si>
  <si>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</si>
  <si>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</si>
  <si>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</si>
  <si>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</si>
  <si>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</si>
  <si>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</si>
  <si>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</si>
  <si>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</si>
  <si>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</si>
  <si>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</si>
  <si>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</si>
  <si>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</si>
  <si>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</si>
  <si>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</si>
  <si>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</si>
  <si>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</si>
  <si>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</si>
  <si>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</si>
  <si>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</si>
  <si>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</si>
  <si>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</si>
  <si>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</si>
  <si>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</si>
  <si>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</si>
  <si>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</si>
  <si>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</si>
  <si>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</si>
  <si>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</si>
  <si>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</si>
  <si>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</si>
  <si>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</si>
  <si>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</si>
  <si>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</si>
  <si>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</si>
  <si>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</si>
  <si>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</si>
  <si>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</si>
  <si>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</si>
  <si>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</si>
  <si>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</si>
  <si>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</si>
  <si>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</si>
  <si>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</si>
  <si>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</si>
  <si>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</si>
  <si>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</si>
  <si>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</si>
  <si>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</si>
  <si>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</si>
  <si>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</si>
  <si>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</si>
  <si>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</si>
  <si>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</si>
  <si>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</si>
  <si>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</si>
  <si>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</si>
  <si>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</si>
  <si>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</si>
  <si>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</si>
  <si>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</si>
  <si>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</si>
  <si>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</si>
  <si>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</si>
  <si>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</si>
  <si>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</si>
  <si>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</si>
  <si>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</si>
  <si>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</si>
  <si>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</si>
  <si>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</si>
  <si>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</si>
  <si>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</si>
  <si>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</si>
  <si>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</si>
  <si>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</si>
  <si>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</si>
  <si>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</si>
  <si>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</si>
  <si>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</si>
  <si>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</si>
  <si>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</si>
  <si>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</si>
  <si>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</si>
  <si>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</si>
  <si>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</si>
  <si>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</si>
  <si>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</si>
  <si>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</si>
  <si>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</si>
  <si>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</si>
  <si>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</si>
  <si>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</si>
  <si>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</si>
  <si>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</si>
  <si>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</si>
  <si>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</si>
  <si>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</si>
  <si>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</si>
  <si>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</si>
  <si>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</si>
  <si>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</si>
  <si>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</si>
  <si>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</si>
  <si>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</si>
  <si>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</si>
  <si>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</si>
  <si>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</si>
  <si>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</si>
  <si>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</si>
  <si>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</si>
  <si>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</si>
  <si>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</si>
  <si>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</si>
  <si>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</si>
  <si>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</si>
  <si>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</si>
  <si>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</si>
  <si>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</si>
  <si>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</si>
  <si>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</si>
  <si>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</si>
  <si>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</si>
  <si>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</si>
  <si>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</si>
  <si>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</si>
  <si>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</si>
  <si>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</si>
  <si>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</si>
  <si>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</si>
  <si>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</si>
  <si>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</si>
  <si>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</si>
  <si>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</si>
  <si>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</si>
  <si>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</si>
  <si>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</si>
  <si>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</si>
  <si>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</si>
  <si>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</si>
  <si>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</si>
  <si>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</si>
  <si>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</si>
  <si>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</si>
  <si>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</si>
  <si>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</si>
  <si>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</si>
  <si>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</si>
  <si>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</si>
  <si>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</si>
  <si>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</si>
  <si>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</si>
  <si>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</si>
  <si>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</si>
  <si>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</si>
  <si>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</si>
  <si>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</si>
  <si>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</si>
  <si>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</si>
  <si>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</si>
  <si>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</si>
  <si>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</si>
  <si>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</si>
  <si>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</si>
  <si>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</si>
  <si>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</si>
  <si>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</si>
  <si>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</si>
  <si>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</si>
  <si>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</si>
  <si>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</si>
  <si>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</si>
  <si>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</si>
  <si>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</si>
  <si>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</si>
  <si>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</si>
  <si>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</si>
  <si>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</si>
  <si>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</si>
  <si>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</si>
  <si>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</si>
  <si>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</si>
  <si>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</si>
  <si>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</si>
  <si>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</si>
  <si>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</si>
  <si>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</si>
  <si>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</si>
  <si>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</si>
  <si>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</si>
  <si>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</si>
  <si>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</si>
  <si>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</si>
  <si>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</si>
  <si>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</si>
  <si>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</si>
  <si>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</si>
  <si>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</si>
  <si>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</si>
  <si>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</si>
  <si>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</si>
  <si>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</si>
  <si>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</si>
  <si>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</si>
  <si>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</si>
  <si>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</si>
  <si>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</si>
  <si>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</si>
  <si>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</si>
  <si>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</si>
  <si>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</si>
  <si>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</si>
  <si>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</si>
  <si>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</si>
  <si>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</si>
  <si>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</si>
  <si>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</si>
  <si>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</si>
  <si>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</si>
  <si>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</si>
  <si>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</si>
  <si>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</si>
  <si>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</si>
  <si>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</si>
  <si>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</si>
  <si>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</si>
  <si>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</si>
  <si>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</si>
  <si>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</si>
  <si>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</si>
  <si>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</si>
  <si>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</si>
  <si>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</si>
  <si>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</si>
  <si>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</si>
  <si>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</si>
  <si>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</si>
  <si>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</si>
  <si>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</si>
  <si>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</si>
  <si>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</si>
  <si>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</si>
  <si>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</si>
  <si>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</si>
  <si>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</si>
  <si>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</si>
  <si>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</si>
  <si>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</si>
  <si>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</si>
  <si>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</si>
  <si>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</si>
  <si>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</si>
  <si>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</si>
  <si>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</si>
  <si>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</si>
  <si>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</si>
  <si>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</si>
  <si>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</si>
  <si>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</si>
  <si>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</si>
  <si>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</si>
  <si>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</si>
  <si>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</si>
  <si>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</si>
  <si>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</si>
  <si>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</si>
  <si>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</si>
  <si>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</si>
  <si>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</si>
  <si>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</si>
  <si>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</si>
  <si>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</si>
  <si>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</si>
  <si>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</si>
  <si>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</si>
  <si>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</si>
  <si>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</si>
  <si>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</si>
  <si>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</si>
  <si>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</si>
  <si>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</si>
  <si>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</si>
  <si>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</si>
  <si>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</si>
  <si>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</si>
  <si>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</si>
  <si>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</si>
  <si>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</si>
  <si>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</si>
  <si>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</si>
  <si>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</si>
  <si>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</si>
  <si>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</si>
  <si>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</si>
  <si>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</si>
  <si>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</si>
  <si>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</si>
  <si>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</si>
  <si>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</si>
  <si>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</si>
  <si>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</si>
  <si>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</si>
  <si>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</si>
  <si>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</si>
  <si>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</si>
  <si>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</si>
  <si>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</si>
  <si>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</si>
  <si>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</si>
  <si>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</si>
  <si>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</si>
  <si>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</si>
  <si>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</si>
  <si>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</si>
  <si>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</si>
  <si>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</si>
  <si>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</si>
  <si>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</si>
  <si>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</si>
  <si>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</si>
  <si>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</si>
  <si>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</si>
  <si>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</si>
  <si>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</si>
  <si>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</si>
  <si>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</si>
  <si>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</si>
  <si>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</si>
  <si>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</si>
  <si>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</si>
  <si>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</si>
  <si>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</si>
  <si>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</si>
  <si>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</si>
  <si>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</si>
  <si>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</si>
  <si>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</si>
  <si>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</si>
  <si>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</si>
  <si>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</si>
  <si>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</si>
  <si>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</si>
  <si>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</si>
  <si>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</si>
  <si>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</si>
  <si>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</si>
  <si>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</si>
  <si>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</si>
  <si>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</si>
  <si>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</si>
  <si>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</si>
  <si>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</si>
  <si>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</si>
  <si>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</si>
  <si>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</si>
  <si>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</si>
  <si>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</si>
  <si>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</si>
  <si>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</si>
  <si>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</si>
  <si>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</si>
  <si>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</si>
  <si>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</si>
  <si>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</si>
  <si>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</si>
  <si>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</si>
  <si>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</si>
  <si>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</si>
  <si>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</si>
  <si>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</si>
  <si>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</si>
  <si>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</si>
  <si>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</si>
  <si>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</si>
  <si>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</si>
  <si>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</si>
  <si>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</si>
  <si>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</si>
  <si>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</si>
  <si>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</si>
  <si>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</si>
  <si>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</si>
  <si>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</si>
  <si>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</si>
  <si>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</si>
  <si>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</si>
  <si>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</si>
  <si>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</si>
  <si>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</si>
  <si>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</si>
  <si>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</si>
  <si>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</si>
  <si>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</si>
  <si>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</si>
  <si>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</si>
  <si>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</si>
  <si>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</si>
  <si>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</si>
  <si>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</si>
  <si>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</si>
  <si>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</si>
  <si>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</si>
  <si>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</si>
  <si>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</si>
  <si>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</si>
  <si>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</si>
  <si>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</si>
  <si>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</si>
  <si>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</si>
  <si>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</si>
  <si>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</si>
  <si>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</si>
  <si>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</si>
  <si>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</si>
  <si>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</si>
  <si>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</si>
  <si>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</si>
  <si>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</si>
  <si>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</si>
  <si>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</si>
  <si>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</si>
  <si>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</si>
  <si>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</si>
  <si>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</si>
  <si>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</si>
  <si>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</si>
  <si>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</si>
  <si>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</si>
  <si>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</si>
  <si>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</si>
  <si>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</si>
  <si>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</si>
  <si>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</si>
  <si>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</si>
  <si>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</si>
  <si>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</si>
  <si>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</si>
  <si>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</si>
  <si>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</si>
  <si>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</si>
  <si>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</si>
  <si>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</si>
  <si>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</si>
  <si>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</si>
  <si>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</si>
  <si>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</si>
  <si>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</si>
  <si>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</si>
  <si>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</si>
  <si>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</si>
  <si>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</si>
  <si>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</si>
  <si>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</si>
  <si>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</si>
  <si>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</si>
  <si>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</si>
  <si>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</si>
  <si>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</si>
  <si>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</si>
  <si>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</si>
  <si>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</si>
  <si>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</si>
  <si>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</si>
  <si>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</si>
  <si>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</si>
  <si>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</si>
  <si>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</si>
  <si>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</si>
  <si>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</si>
  <si>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</si>
  <si>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</si>
  <si>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</si>
  <si>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</si>
  <si>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</si>
  <si>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</si>
  <si>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</si>
  <si>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</si>
  <si>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</si>
  <si>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</si>
  <si>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</si>
  <si>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</si>
  <si>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</si>
  <si>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</si>
  <si>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</si>
  <si>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</si>
  <si>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</si>
  <si>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</si>
  <si>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</si>
  <si>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</si>
  <si>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</si>
  <si>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</si>
  <si>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</si>
  <si>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</si>
  <si>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</si>
  <si>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</si>
  <si>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</si>
  <si>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</si>
  <si>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</si>
  <si>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</si>
  <si>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</si>
  <si>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</si>
  <si>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</si>
  <si>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</si>
  <si>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</si>
  <si>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</si>
  <si>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</si>
  <si>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</si>
  <si>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</si>
  <si>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</si>
  <si>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</si>
  <si>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</si>
  <si>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</si>
  <si>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</si>
  <si>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</si>
  <si>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</si>
  <si>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</si>
  <si>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</si>
  <si>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</si>
  <si>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</si>
  <si>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</si>
  <si>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</si>
  <si>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</si>
  <si>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</si>
  <si>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</si>
  <si>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</si>
  <si>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</si>
  <si>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</si>
  <si>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</si>
  <si>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</si>
  <si>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</si>
  <si>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</si>
  <si>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</si>
  <si>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</si>
  <si>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</si>
  <si>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</si>
  <si>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</si>
  <si>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</si>
  <si>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</si>
  <si>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</si>
  <si>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</si>
  <si>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</si>
  <si>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</si>
  <si>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</si>
  <si>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</si>
  <si>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</si>
  <si>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</si>
  <si>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</si>
  <si>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</si>
  <si>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</si>
  <si>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</si>
  <si>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</si>
  <si>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</si>
  <si>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</si>
  <si>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</si>
  <si>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</si>
  <si>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</si>
  <si>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</si>
  <si>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</si>
  <si>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</si>
  <si>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</si>
  <si>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</si>
  <si>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</si>
  <si>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</si>
  <si>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</si>
  <si>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</si>
  <si>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</si>
  <si>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</si>
  <si>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</si>
  <si>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</si>
  <si>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</si>
  <si>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</si>
  <si>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</si>
  <si>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</si>
  <si>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</si>
  <si>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</si>
  <si>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</si>
  <si>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</si>
  <si>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</si>
  <si>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</si>
  <si>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</si>
  <si>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</si>
  <si>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</si>
  <si>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</si>
  <si>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</si>
  <si>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</si>
  <si>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</si>
  <si>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</si>
  <si>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</si>
  <si>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</si>
  <si>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</si>
  <si>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</si>
  <si>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</si>
  <si>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</si>
  <si>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</si>
  <si>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</si>
  <si>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</si>
  <si>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</si>
  <si>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</si>
  <si>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</si>
  <si>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</si>
  <si>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</si>
  <si>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</si>
  <si>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</si>
  <si>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</si>
  <si>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</si>
  <si>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</si>
  <si>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</si>
  <si>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</si>
  <si>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</si>
  <si>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</si>
  <si>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</si>
  <si>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</si>
  <si>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</si>
  <si>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</si>
  <si>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</si>
  <si>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</si>
  <si>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</si>
  <si>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</si>
  <si>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</si>
  <si>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</si>
  <si>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</si>
  <si>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</si>
  <si>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</si>
  <si>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</si>
  <si>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</si>
  <si>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</si>
  <si>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</si>
  <si>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</si>
  <si>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</si>
  <si>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</si>
  <si>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</si>
  <si>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</si>
  <si>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</si>
  <si>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</si>
  <si>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</si>
  <si>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</si>
  <si>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</si>
  <si>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</si>
  <si>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</si>
  <si>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</si>
  <si>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</si>
  <si>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</si>
  <si>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</si>
  <si>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</si>
  <si>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</si>
  <si>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</si>
  <si>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</si>
  <si>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</si>
  <si>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</si>
  <si>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</si>
  <si>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</si>
  <si>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</si>
  <si>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</si>
  <si>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</si>
  <si>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</si>
  <si>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</si>
  <si>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</si>
  <si>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</si>
  <si>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</si>
  <si>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</si>
  <si>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</si>
  <si>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</si>
  <si>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</si>
  <si>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</si>
  <si>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</si>
  <si>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</si>
  <si>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</si>
  <si>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</si>
  <si>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</si>
  <si>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</si>
  <si>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</si>
  <si>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</si>
  <si>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</si>
  <si>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</si>
  <si>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</si>
  <si>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</si>
  <si>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</si>
  <si>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</si>
  <si>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</si>
  <si>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</si>
  <si>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</si>
  <si>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</si>
  <si>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</si>
  <si>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</si>
  <si>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</si>
  <si>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</si>
  <si>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</si>
  <si>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</si>
  <si>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</si>
  <si>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</si>
  <si>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</si>
  <si>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</si>
  <si>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</si>
  <si>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</si>
  <si>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</si>
  <si>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</si>
  <si>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</si>
  <si>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</si>
  <si>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</si>
  <si>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</si>
  <si>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</si>
  <si>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</si>
  <si>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</si>
  <si>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</si>
  <si>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</si>
  <si>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</si>
  <si>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</si>
  <si>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</si>
  <si>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</si>
  <si>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</si>
  <si>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</si>
  <si>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</si>
  <si>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</si>
  <si>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</si>
  <si>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</si>
  <si>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</si>
  <si>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</si>
  <si>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</si>
  <si>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</si>
  <si>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</si>
  <si>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</si>
  <si>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</si>
  <si>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</si>
  <si>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</si>
  <si>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</si>
  <si>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</si>
  <si>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</si>
  <si>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</si>
  <si>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</si>
  <si>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</si>
  <si>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</si>
  <si>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</si>
  <si>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</si>
  <si>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</si>
  <si>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</si>
  <si>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</si>
  <si>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</si>
  <si>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</si>
  <si>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</si>
  <si>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</si>
  <si>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</si>
  <si>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</si>
  <si>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</si>
  <si>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</si>
  <si>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</si>
  <si>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</si>
  <si>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</si>
  <si>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</si>
  <si>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</si>
  <si>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</si>
  <si>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</si>
  <si>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</si>
  <si>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</si>
  <si>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</si>
  <si>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</si>
  <si>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</si>
  <si>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</si>
  <si>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</si>
  <si>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</si>
  <si>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</si>
  <si>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</si>
  <si>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</si>
  <si>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</si>
  <si>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</si>
  <si>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</si>
  <si>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</si>
  <si>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</si>
  <si>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</si>
  <si>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</si>
  <si>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</si>
  <si>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</si>
  <si>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</si>
  <si>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</si>
  <si>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</si>
  <si>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</si>
  <si>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</si>
  <si>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</si>
  <si>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</si>
  <si>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</si>
  <si>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</si>
  <si>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</si>
  <si>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</si>
  <si>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</si>
  <si>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</si>
  <si>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</si>
  <si>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</si>
  <si>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</si>
  <si>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</si>
  <si>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</si>
  <si>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</si>
  <si>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</si>
  <si>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</si>
  <si>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</si>
  <si>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</si>
  <si>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</si>
  <si>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</si>
  <si>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</si>
  <si>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</si>
  <si>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</si>
  <si>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</si>
  <si>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</si>
  <si>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</si>
  <si>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</si>
  <si>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</si>
  <si>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</si>
  <si>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</si>
  <si>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</si>
  <si>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</si>
  <si>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</si>
  <si>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</si>
  <si>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</si>
  <si>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</si>
  <si>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</si>
  <si>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</si>
  <si>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</si>
  <si>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</si>
  <si>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</si>
  <si>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</si>
  <si>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</si>
  <si>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</si>
  <si>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</si>
  <si>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</si>
  <si>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</si>
  <si>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</si>
  <si>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</si>
  <si>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</si>
  <si>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</si>
  <si>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</si>
  <si>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</si>
  <si>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</si>
  <si>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</si>
  <si>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</si>
  <si>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</si>
  <si>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</si>
  <si>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</si>
  <si>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</si>
  <si>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</si>
  <si>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</si>
  <si>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</si>
  <si>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</si>
  <si>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</si>
  <si>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</si>
  <si>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</si>
  <si>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</si>
  <si>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</si>
  <si>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</si>
  <si>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</si>
  <si>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</si>
  <si>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</si>
  <si>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</si>
  <si>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</si>
  <si>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</si>
  <si>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</si>
  <si>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</si>
  <si>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</si>
  <si>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</si>
  <si>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</si>
  <si>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</si>
  <si>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</si>
  <si>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</si>
  <si>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</si>
  <si>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</si>
  <si>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</si>
  <si>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</si>
  <si>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</si>
  <si>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</si>
  <si>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</si>
  <si>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</si>
  <si>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</si>
  <si>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</si>
  <si>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</si>
  <si>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</si>
  <si>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</si>
  <si>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</si>
  <si>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</si>
  <si>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</si>
  <si>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</si>
  <si>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</si>
  <si>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</si>
  <si>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</si>
  <si>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</si>
  <si>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</si>
  <si>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</si>
  <si>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</si>
  <si>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</si>
  <si>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</si>
  <si>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</si>
  <si>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</si>
  <si>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</si>
  <si>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</si>
  <si>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</si>
  <si>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</si>
  <si>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</si>
  <si>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</si>
  <si>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</si>
  <si>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</si>
  <si>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</si>
  <si>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</si>
  <si>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</si>
  <si>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</si>
  <si>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</si>
  <si>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</si>
  <si>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</si>
  <si>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</si>
  <si>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</si>
  <si>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</si>
  <si>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</si>
  <si>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</si>
  <si>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</si>
  <si>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</si>
  <si>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</si>
  <si>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</si>
  <si>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</si>
  <si>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</si>
  <si>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</si>
  <si>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</si>
  <si>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</si>
  <si>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</si>
  <si>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</si>
  <si>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</si>
  <si>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</si>
  <si>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</si>
  <si>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</si>
  <si>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</si>
  <si>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</si>
  <si>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</si>
  <si>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</si>
  <si>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</si>
  <si>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</si>
  <si>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</si>
  <si>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</si>
  <si>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</si>
  <si>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</si>
  <si>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</si>
  <si>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</si>
  <si>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</si>
  <si>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</si>
  <si>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</si>
  <si>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</si>
  <si>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</si>
  <si>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</si>
  <si>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</si>
  <si>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</si>
  <si>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</si>
  <si>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</si>
  <si>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</si>
  <si>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</si>
  <si>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</si>
  <si>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</si>
  <si>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</si>
  <si>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</si>
  <si>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</si>
  <si>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</si>
  <si>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</si>
  <si>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</si>
  <si>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</si>
  <si>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</si>
  <si>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</si>
  <si>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</si>
  <si>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</si>
  <si>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</si>
  <si>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</si>
  <si>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</si>
  <si>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</si>
  <si>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</si>
  <si>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</si>
  <si>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</si>
  <si>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</si>
  <si>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</si>
  <si>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</si>
  <si>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</si>
  <si>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</si>
  <si>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</si>
  <si>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</si>
  <si>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</si>
  <si>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</si>
  <si>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</si>
  <si>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</si>
  <si>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</si>
  <si>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</si>
  <si>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</si>
  <si>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</si>
  <si>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</si>
  <si>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</si>
  <si>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</si>
  <si>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</si>
  <si>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</si>
  <si>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</si>
  <si>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</si>
  <si>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</si>
  <si>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</si>
  <si>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</si>
  <si>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</si>
  <si>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</si>
  <si>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</si>
  <si>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</si>
  <si>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</si>
  <si>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</si>
  <si>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</si>
  <si>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</si>
  <si>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</si>
  <si>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</si>
  <si>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</si>
  <si>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</si>
  <si>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</si>
  <si>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</si>
  <si>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</si>
  <si>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</si>
  <si>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</si>
  <si>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</si>
  <si>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</si>
  <si>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</si>
  <si>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</si>
  <si>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</si>
  <si>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</si>
  <si>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</si>
  <si>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</si>
  <si>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</si>
  <si>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</si>
  <si>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</si>
  <si>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</si>
  <si>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</si>
  <si>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</si>
  <si>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</si>
  <si>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</si>
  <si>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</si>
  <si>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</si>
  <si>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</si>
  <si>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</si>
  <si>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</si>
  <si>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</si>
  <si>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</si>
  <si>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</si>
  <si>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</si>
  <si>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</si>
  <si>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</si>
  <si>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</si>
  <si>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</si>
  <si>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</si>
  <si>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</si>
  <si>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</si>
  <si>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</si>
  <si>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</si>
  <si>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</si>
  <si>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</si>
  <si>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</si>
  <si>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</si>
  <si>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</si>
  <si>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</si>
  <si>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</si>
  <si>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</si>
  <si>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</si>
  <si>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</si>
  <si>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</si>
  <si>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</si>
  <si>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</si>
  <si>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</si>
  <si>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</si>
  <si>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</si>
  <si>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</si>
  <si>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</si>
  <si>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</si>
  <si>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</si>
  <si>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</si>
  <si>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</si>
  <si>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</si>
  <si>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</si>
  <si>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</si>
  <si>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</si>
  <si>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</si>
  <si>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</si>
  <si>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</si>
  <si>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</si>
  <si>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</si>
  <si>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</si>
  <si>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</si>
  <si>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</si>
  <si>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</si>
  <si>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</si>
  <si>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</si>
  <si>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</si>
  <si>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</si>
  <si>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</si>
  <si>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</si>
  <si>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</si>
  <si>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</si>
  <si>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</si>
  <si>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</si>
  <si>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</si>
  <si>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</si>
  <si>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</si>
  <si>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</si>
  <si>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</si>
  <si>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</si>
  <si>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</si>
  <si>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</si>
  <si>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</si>
  <si>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</si>
  <si>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</si>
  <si>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</si>
  <si>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</si>
  <si>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</si>
  <si>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</si>
  <si>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</si>
  <si>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</si>
  <si>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</si>
  <si>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</si>
  <si>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</si>
  <si>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</si>
  <si>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</si>
  <si>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</si>
  <si>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</si>
  <si>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</si>
  <si>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</si>
  <si>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</si>
  <si>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</si>
  <si>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</si>
  <si>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</si>
  <si>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</si>
  <si>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</si>
  <si>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</si>
  <si>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</si>
  <si>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</si>
  <si>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</si>
  <si>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</si>
  <si>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</si>
  <si>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</si>
  <si>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</si>
  <si>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</si>
  <si>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</si>
  <si>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</si>
  <si>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</si>
  <si>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</si>
  <si>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</si>
  <si>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</si>
  <si>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</si>
  <si>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</si>
  <si>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</si>
  <si>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</si>
  <si>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</si>
  <si>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</si>
  <si>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</si>
  <si>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</si>
  <si>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</si>
  <si>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</si>
  <si>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</si>
  <si>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</si>
  <si>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</si>
  <si>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</si>
  <si>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</si>
  <si>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</si>
  <si>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</si>
  <si>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</si>
  <si>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</si>
  <si>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</si>
  <si>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</si>
  <si>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</si>
  <si>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</si>
  <si>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</si>
  <si>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</si>
  <si>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</si>
  <si>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</si>
  <si>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</si>
  <si>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</si>
  <si>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</si>
  <si>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</si>
  <si>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</si>
  <si>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</si>
  <si>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</si>
  <si>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</si>
  <si>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</si>
  <si>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</si>
  <si>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</si>
  <si>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</si>
  <si>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</si>
  <si>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</si>
  <si>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</si>
  <si>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</si>
  <si>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</si>
  <si>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</si>
  <si>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</si>
  <si>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</si>
  <si>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</si>
  <si>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</si>
  <si>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</si>
  <si>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</si>
  <si>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</si>
  <si>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</si>
  <si>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</si>
  <si>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</si>
  <si>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</si>
  <si>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</si>
  <si>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</si>
  <si>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</si>
  <si>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</si>
  <si>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</si>
  <si>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</si>
  <si>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</si>
  <si>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</si>
  <si>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</si>
  <si>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</si>
  <si>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</si>
  <si>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</si>
  <si>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</si>
  <si>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</si>
  <si>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</si>
  <si>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</si>
  <si>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</si>
  <si>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</si>
  <si>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</si>
  <si>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</si>
  <si>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</si>
  <si>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</si>
  <si>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</si>
  <si>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</si>
  <si>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</si>
  <si>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</si>
  <si>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</si>
  <si>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</si>
  <si>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</si>
  <si>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</si>
  <si>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</si>
  <si>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</si>
  <si>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</si>
  <si>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</si>
  <si>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</si>
  <si>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</si>
  <si>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</si>
  <si>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</si>
  <si>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</si>
  <si>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</si>
  <si>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</si>
  <si>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</si>
  <si>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</si>
  <si>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</si>
  <si>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</si>
  <si>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</si>
  <si>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</si>
  <si>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</si>
  <si>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</si>
  <si>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</si>
  <si>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</si>
  <si>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</si>
  <si>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</si>
  <si>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</si>
  <si>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</si>
  <si>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</si>
  <si>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</si>
  <si>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</si>
  <si>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</si>
  <si>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</si>
  <si>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</si>
  <si>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</si>
  <si>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</si>
  <si>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</si>
  <si>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</si>
  <si>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</si>
  <si>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</si>
  <si>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</si>
  <si>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</si>
  <si>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</si>
  <si>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</si>
  <si>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</si>
  <si>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</si>
  <si>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</si>
  <si>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</si>
  <si>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</si>
  <si>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</si>
  <si>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</si>
  <si>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</si>
  <si>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</si>
  <si>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</si>
  <si>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</si>
  <si>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</si>
  <si>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</si>
  <si>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</si>
  <si>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</si>
  <si>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</si>
  <si>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</si>
  <si>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</si>
  <si>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</si>
  <si>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</si>
  <si>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</si>
  <si>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</si>
  <si>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</si>
  <si>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</si>
  <si>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</si>
  <si>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</si>
  <si>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</si>
  <si>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</si>
  <si>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</si>
  <si>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</si>
  <si>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</si>
  <si>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</si>
  <si>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</si>
  <si>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</si>
  <si>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</si>
  <si>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</si>
  <si>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</si>
  <si>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</si>
  <si>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</si>
  <si>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</si>
  <si>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</si>
  <si>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</si>
  <si>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</si>
  <si>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</si>
  <si>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</si>
  <si>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</si>
  <si>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</si>
  <si>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</si>
  <si>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</si>
  <si>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</si>
  <si>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</si>
  <si>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</si>
  <si>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</si>
  <si>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</si>
  <si>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</si>
  <si>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</si>
  <si>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</si>
  <si>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</si>
  <si>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</si>
  <si>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</si>
  <si>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</si>
  <si>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</si>
  <si>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</si>
  <si>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</si>
  <si>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</si>
  <si>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</si>
  <si>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</si>
  <si>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</si>
  <si>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</si>
  <si>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</si>
  <si>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</si>
  <si>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</si>
  <si>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</si>
  <si>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</si>
  <si>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</si>
  <si>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</si>
  <si>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</si>
  <si>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</si>
  <si>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</si>
  <si>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</si>
  <si>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</si>
  <si>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</si>
  <si>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</si>
  <si>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</si>
  <si>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</si>
  <si>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</si>
  <si>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</si>
  <si>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</si>
  <si>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</si>
  <si>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</si>
  <si>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</si>
  <si>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</si>
  <si>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</si>
  <si>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</si>
  <si>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</si>
  <si>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</si>
  <si>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</si>
  <si>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</si>
  <si>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</si>
  <si>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</si>
  <si>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</si>
  <si>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</si>
  <si>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</si>
  <si>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</si>
  <si>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</si>
  <si>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</si>
  <si>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</si>
  <si>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</si>
  <si>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</si>
  <si>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</si>
  <si>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</si>
  <si>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</si>
  <si>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</si>
  <si>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</si>
  <si>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</si>
  <si>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</si>
  <si>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</si>
  <si>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</si>
  <si>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</si>
  <si>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</si>
  <si>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</si>
  <si>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</si>
  <si>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</si>
  <si>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</si>
  <si>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</si>
  <si>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</si>
  <si>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</si>
  <si>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</si>
  <si>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</si>
  <si>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</si>
  <si>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</si>
  <si>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</si>
  <si>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</si>
  <si>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</si>
  <si>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</si>
  <si>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</si>
  <si>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</si>
  <si>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</si>
  <si>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</si>
  <si>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</si>
  <si>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</si>
  <si>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</si>
  <si>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</si>
  <si>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</si>
  <si>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</si>
  <si>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</si>
  <si>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</si>
  <si>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</si>
  <si>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</si>
  <si>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</si>
  <si>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</si>
  <si>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</si>
  <si>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</si>
  <si>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</si>
  <si>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</si>
  <si>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</si>
  <si>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</si>
  <si>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</si>
  <si>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</si>
  <si>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</si>
  <si>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</si>
  <si>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</si>
  <si>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</si>
  <si>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</si>
  <si>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</si>
  <si>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</si>
  <si>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</si>
  <si>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</si>
  <si>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</si>
  <si>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</si>
  <si>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</si>
  <si>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</si>
  <si>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</si>
  <si>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</si>
  <si>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</si>
  <si>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</si>
  <si>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</si>
  <si>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</si>
  <si>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</si>
  <si>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</si>
  <si>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</si>
  <si>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</si>
  <si>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</si>
  <si>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</si>
  <si>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</si>
  <si>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</si>
  <si>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</si>
  <si>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</si>
  <si>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</si>
  <si>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</si>
  <si>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</si>
  <si>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</si>
  <si>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</si>
  <si>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</si>
  <si>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</si>
  <si>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</si>
  <si>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</si>
  <si>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</si>
  <si>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</si>
  <si>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</si>
  <si>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</si>
  <si>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</si>
  <si>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</si>
  <si>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</si>
  <si>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</si>
  <si>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</si>
  <si>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</si>
  <si>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</si>
  <si>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</si>
  <si>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</si>
  <si>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</si>
  <si>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</si>
  <si>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</si>
  <si>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</si>
  <si>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</si>
  <si>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</si>
  <si>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</si>
  <si>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</si>
  <si>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</si>
  <si>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</si>
  <si>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</si>
  <si>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</si>
  <si>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</si>
  <si>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</si>
  <si>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</si>
  <si>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</si>
  <si>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</si>
  <si>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</si>
  <si>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</si>
  <si>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</si>
  <si>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</si>
  <si>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</si>
  <si>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</si>
  <si>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</si>
  <si>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</si>
  <si>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</si>
  <si>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</si>
  <si>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</si>
  <si>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</si>
  <si>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</si>
  <si>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</si>
  <si>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</si>
  <si>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</si>
  <si>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</si>
  <si>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</si>
  <si>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</si>
  <si>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</si>
  <si>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</si>
  <si>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</si>
  <si>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</si>
  <si>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</si>
  <si>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</si>
  <si>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</si>
  <si>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</si>
  <si>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</si>
  <si>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</si>
  <si>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</si>
  <si>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</si>
  <si>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</si>
  <si>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</si>
  <si>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</si>
  <si>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</si>
  <si>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</si>
  <si>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</si>
  <si>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</si>
  <si>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</si>
  <si>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</si>
  <si>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</si>
  <si>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</si>
  <si>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</si>
  <si>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</si>
  <si>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</si>
  <si>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</si>
  <si>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</si>
  <si>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</si>
  <si>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</si>
  <si>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</si>
  <si>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</si>
  <si>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</si>
  <si>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</si>
  <si>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</si>
  <si>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</si>
  <si>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</si>
  <si>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</si>
  <si>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</si>
  <si>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</si>
  <si>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</si>
  <si>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</si>
  <si>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</si>
  <si>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</si>
  <si>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</si>
  <si>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</si>
  <si>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</si>
  <si>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</si>
  <si>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</si>
  <si>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</si>
  <si>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</si>
  <si>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</si>
  <si>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</si>
  <si>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</si>
  <si>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</si>
  <si>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</si>
  <si>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</si>
  <si>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</si>
  <si>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</si>
  <si>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</si>
  <si>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</si>
  <si>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</si>
  <si>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</si>
  <si>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</si>
  <si>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</si>
  <si>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</si>
  <si>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</si>
  <si>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</si>
  <si>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</si>
  <si>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</si>
  <si>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</si>
  <si>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</si>
  <si>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</si>
  <si>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</si>
  <si>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</si>
  <si>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</si>
  <si>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</si>
  <si>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</si>
  <si>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</si>
  <si>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</si>
  <si>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</si>
  <si>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</si>
  <si>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</si>
  <si>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</si>
  <si>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</si>
  <si>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</si>
  <si>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</si>
  <si>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</si>
  <si>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</si>
  <si>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</si>
  <si>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</si>
  <si>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</si>
  <si>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</si>
  <si>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</si>
  <si>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</si>
  <si>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</si>
  <si>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</si>
  <si>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</si>
  <si>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</si>
  <si>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</si>
  <si>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</si>
  <si>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</si>
  <si>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</si>
  <si>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</si>
  <si>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</si>
  <si>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</si>
  <si>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</si>
  <si>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</si>
  <si>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</si>
  <si>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</si>
  <si>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</si>
  <si>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</si>
  <si>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</si>
  <si>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</si>
  <si>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</si>
  <si>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</si>
  <si>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</si>
  <si>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</si>
  <si>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</si>
  <si>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</si>
  <si>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</si>
  <si>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</si>
  <si>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</si>
  <si>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</si>
  <si>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</si>
  <si>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</si>
  <si>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</si>
  <si>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</si>
  <si>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</si>
  <si>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</si>
  <si>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</si>
  <si>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</si>
  <si>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</si>
  <si>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</si>
  <si>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</si>
  <si>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</si>
  <si>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</si>
  <si>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</si>
  <si>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</si>
  <si>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</si>
  <si>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</si>
  <si>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</si>
  <si>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</si>
  <si>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</si>
  <si>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</si>
  <si>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</si>
  <si>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</si>
  <si>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</si>
  <si>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</si>
  <si>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</si>
  <si>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</si>
  <si>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</si>
  <si>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</si>
  <si>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</si>
  <si>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</si>
  <si>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</si>
  <si>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</si>
  <si>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</si>
  <si>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</si>
  <si>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</si>
  <si>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</si>
  <si>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</si>
  <si>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</si>
  <si>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</si>
  <si>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</si>
  <si>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</si>
  <si>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</si>
  <si>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</si>
  <si>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</si>
  <si>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</si>
  <si>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</si>
  <si>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</si>
  <si>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</si>
  <si>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</si>
  <si>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</si>
  <si>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</si>
  <si>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</si>
  <si>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</si>
  <si>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</si>
  <si>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</si>
  <si>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</si>
  <si>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</si>
  <si>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</si>
  <si>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</si>
  <si>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</si>
  <si>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</si>
  <si>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</si>
  <si>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</si>
  <si>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</si>
  <si>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</si>
  <si>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</si>
  <si>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</si>
  <si>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</si>
  <si>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</si>
  <si>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</si>
  <si>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</si>
  <si>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</si>
  <si>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</si>
  <si>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</si>
  <si>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</si>
  <si>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</si>
  <si>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</si>
  <si>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</si>
  <si>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</si>
  <si>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</si>
  <si>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</si>
  <si>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</si>
  <si>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</si>
  <si>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</si>
  <si>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</si>
  <si>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</si>
  <si>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</si>
  <si>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</si>
  <si>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</si>
  <si>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</si>
  <si>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</si>
  <si>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</si>
  <si>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</si>
  <si>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</si>
  <si>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</si>
  <si>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</si>
  <si>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</si>
  <si>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</si>
  <si>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</si>
  <si>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</si>
  <si>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</si>
  <si>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</si>
  <si>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</si>
  <si>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</si>
  <si>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</si>
  <si>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</si>
  <si>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</si>
  <si>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</si>
  <si>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</si>
  <si>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</si>
  <si>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</si>
  <si>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</si>
  <si>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</si>
  <si>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</si>
  <si>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</si>
  <si>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</si>
  <si>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</si>
  <si>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</si>
  <si>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</si>
  <si>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</si>
  <si>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</si>
  <si>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</si>
  <si>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</si>
  <si>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</si>
  <si>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</si>
  <si>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</si>
  <si>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</si>
  <si>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</si>
  <si>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</si>
  <si>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</si>
  <si>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</si>
  <si>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</si>
  <si>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</si>
  <si>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</si>
  <si>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</si>
  <si>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</si>
  <si>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</si>
  <si>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</si>
  <si>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</si>
  <si>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</si>
  <si>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</si>
  <si>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</si>
  <si>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</si>
  <si>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</si>
  <si>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</si>
  <si>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</si>
  <si>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</si>
  <si>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</si>
  <si>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</si>
  <si>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</si>
  <si>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</si>
  <si>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</si>
  <si>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</si>
  <si>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</si>
  <si>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</si>
  <si>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</si>
  <si>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</si>
  <si>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</si>
  <si>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</si>
  <si>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</si>
  <si>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</si>
  <si>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</si>
  <si>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</si>
  <si>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</si>
  <si>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</si>
  <si>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</si>
  <si>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</si>
  <si>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</si>
  <si>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</si>
  <si>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</si>
  <si>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</si>
  <si>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</si>
  <si>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</si>
  <si>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</si>
  <si>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</si>
  <si>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</si>
  <si>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</si>
  <si>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</si>
  <si>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</si>
  <si>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</si>
  <si>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</si>
  <si>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</si>
  <si>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</si>
  <si>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</si>
  <si>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</si>
  <si>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</si>
  <si>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</si>
  <si>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</si>
  <si>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</si>
  <si>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</si>
  <si>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</si>
  <si>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</si>
  <si>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</si>
  <si>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</si>
  <si>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</si>
  <si>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</si>
  <si>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</si>
  <si>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</si>
  <si>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</si>
  <si>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</si>
  <si>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</si>
  <si>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</si>
  <si>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</si>
  <si>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</si>
  <si>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</si>
  <si>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</si>
  <si>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</si>
  <si>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</si>
  <si>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</si>
  <si>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</si>
  <si>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</si>
  <si>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</si>
  <si>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</si>
  <si>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</si>
  <si>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</si>
  <si>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</si>
  <si>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</si>
  <si>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</si>
  <si>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</si>
  <si>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</si>
  <si>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</si>
  <si>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</si>
  <si>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</si>
  <si>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</si>
  <si>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</si>
  <si>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</si>
  <si>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</si>
  <si>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</si>
  <si>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</si>
  <si>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</si>
  <si>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</si>
  <si>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</si>
  <si>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</si>
  <si>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</si>
  <si>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</si>
  <si>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</si>
  <si>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</si>
  <si>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</si>
  <si>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</si>
  <si>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</si>
  <si>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</si>
  <si>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</si>
  <si>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</si>
  <si>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</si>
  <si>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</si>
  <si>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</si>
  <si>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</si>
  <si>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</si>
  <si>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</si>
  <si>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</si>
  <si>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</si>
  <si>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</si>
  <si>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</si>
  <si>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</si>
  <si>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</si>
  <si>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</si>
  <si>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</si>
  <si>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</si>
  <si>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</si>
  <si>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</si>
  <si>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</si>
  <si>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</si>
  <si>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</si>
  <si>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</si>
  <si>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</si>
  <si>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</si>
  <si>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</si>
  <si>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</si>
  <si>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</si>
  <si>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</si>
  <si>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</si>
  <si>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</si>
  <si>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</si>
  <si>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</si>
  <si>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</si>
  <si>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</si>
  <si>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</si>
  <si>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</si>
  <si>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</si>
  <si>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</si>
  <si>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</si>
  <si>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</si>
  <si>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</si>
  <si>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</si>
  <si>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</si>
  <si>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</si>
  <si>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</si>
  <si>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</si>
  <si>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</si>
  <si>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</si>
  <si>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</si>
  <si>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</si>
  <si>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</si>
  <si>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</si>
  <si>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</si>
  <si>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</si>
  <si>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</si>
  <si>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</si>
  <si>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</si>
  <si>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</si>
  <si>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</si>
  <si>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</si>
  <si>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</si>
  <si>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</si>
  <si>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</si>
  <si>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</si>
  <si>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</si>
  <si>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</si>
  <si>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</si>
  <si>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</si>
  <si>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</si>
  <si>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</si>
  <si>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</si>
  <si>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</si>
  <si>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</si>
  <si>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</si>
  <si>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</si>
  <si>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</si>
  <si>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</si>
  <si>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</si>
  <si>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</si>
  <si>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</si>
  <si>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</si>
  <si>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</si>
  <si>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</si>
  <si>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</si>
  <si>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</si>
  <si>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</si>
  <si>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</si>
  <si>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</si>
  <si>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</si>
  <si>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</si>
  <si>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</si>
  <si>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</si>
  <si>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</si>
  <si>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</si>
  <si>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</si>
  <si>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</si>
  <si>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</si>
  <si>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</si>
  <si>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</si>
  <si>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</si>
  <si>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</si>
  <si>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</si>
  <si>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</si>
  <si>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</si>
  <si>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</si>
  <si>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</si>
  <si>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</si>
  <si>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</si>
  <si>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</si>
  <si>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</si>
  <si>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</si>
  <si>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</si>
  <si>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</si>
  <si>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</si>
  <si>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</si>
  <si>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</si>
  <si>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</si>
  <si>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</si>
  <si>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</si>
  <si>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</si>
  <si>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</si>
  <si>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</si>
  <si>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</si>
  <si>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</si>
  <si>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</si>
  <si>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</si>
  <si>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</si>
  <si>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</si>
  <si>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</si>
  <si>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</si>
  <si>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</si>
  <si>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</si>
  <si>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</si>
  <si>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</si>
  <si>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</si>
  <si>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</si>
  <si>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</si>
  <si>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</si>
  <si>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</si>
  <si>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</si>
  <si>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</si>
  <si>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</si>
  <si>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</si>
  <si>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</si>
  <si>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</si>
  <si>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</si>
  <si>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</si>
  <si>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</si>
  <si>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</si>
  <si>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</si>
  <si>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</si>
  <si>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</si>
  <si>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</si>
  <si>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</si>
  <si>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</si>
  <si>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</si>
  <si>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</si>
  <si>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</si>
  <si>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</si>
  <si>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</si>
  <si>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</si>
  <si>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</si>
  <si>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</si>
  <si>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</si>
  <si>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</si>
  <si>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</si>
  <si>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</si>
  <si>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</si>
  <si>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</si>
  <si>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</si>
  <si>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</si>
  <si>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</si>
  <si>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</si>
  <si>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</si>
  <si>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</si>
  <si>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</si>
  <si>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</si>
  <si>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</si>
  <si>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</si>
  <si>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</si>
  <si>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</si>
  <si>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</si>
  <si>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</si>
  <si>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</si>
  <si>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</si>
  <si>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</si>
  <si>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</si>
  <si>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</si>
  <si>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</si>
  <si>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</si>
  <si>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</si>
  <si>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</si>
  <si>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</si>
  <si>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</si>
  <si>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</si>
  <si>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</si>
  <si>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</si>
  <si>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</si>
  <si>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</si>
  <si>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</si>
  <si>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</si>
  <si>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</si>
  <si>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</si>
  <si>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</si>
  <si>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</si>
  <si>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</si>
  <si>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</si>
  <si>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</si>
  <si>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</si>
  <si>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</si>
  <si>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</si>
  <si>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</si>
  <si>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</si>
  <si>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</si>
  <si>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</si>
  <si>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</si>
  <si>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</si>
  <si>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</si>
  <si>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</si>
  <si>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</si>
  <si>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</si>
  <si>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</si>
  <si>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</si>
  <si>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</si>
  <si>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</si>
  <si>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</si>
  <si>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</si>
  <si>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</si>
  <si>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</si>
  <si>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</si>
  <si>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</si>
  <si>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</si>
  <si>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</si>
  <si>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</si>
  <si>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</si>
  <si>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</si>
  <si>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</si>
  <si>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</si>
  <si>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</si>
  <si>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</si>
  <si>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</si>
  <si>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</si>
  <si>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</si>
  <si>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</si>
  <si>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</si>
  <si>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</si>
  <si>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</si>
  <si>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</si>
  <si>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</si>
  <si>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</si>
  <si>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</si>
  <si>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</si>
  <si>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</si>
  <si>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</si>
  <si>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</si>
  <si>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</si>
  <si>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</si>
  <si>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</si>
  <si>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</si>
  <si>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</si>
  <si>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</si>
  <si>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</si>
  <si>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</si>
  <si>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</si>
  <si>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</si>
  <si>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</si>
  <si>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</si>
  <si>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</si>
  <si>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</si>
  <si>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</si>
  <si>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</si>
  <si>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</si>
  <si>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</si>
  <si>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</si>
  <si>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</si>
  <si>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</si>
  <si>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</si>
  <si>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</si>
  <si>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</si>
  <si>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</si>
  <si>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</si>
  <si>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</si>
  <si>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</si>
  <si>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</si>
  <si>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</si>
  <si>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</si>
  <si>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</si>
  <si>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</si>
  <si>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</si>
  <si>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</si>
  <si>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</si>
  <si>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</si>
  <si>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</si>
  <si>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</si>
  <si>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</si>
  <si>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</si>
  <si>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</si>
  <si>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</si>
  <si>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</si>
  <si>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</si>
  <si>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</si>
  <si>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</si>
  <si>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</si>
  <si>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</si>
  <si>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</si>
  <si>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</si>
  <si>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</si>
  <si>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</si>
  <si>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</si>
  <si>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</si>
  <si>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</si>
  <si>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</si>
  <si>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</si>
  <si>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</si>
  <si>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</si>
  <si>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</si>
  <si>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</si>
  <si>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</si>
  <si>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</si>
  <si>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</si>
  <si>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</si>
  <si>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</si>
  <si>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</si>
  <si>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</si>
  <si>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</si>
  <si>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</si>
  <si>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</si>
  <si>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</si>
  <si>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</si>
  <si>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</si>
  <si>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</si>
  <si>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</si>
  <si>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</si>
  <si>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</si>
  <si>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</si>
  <si>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</si>
  <si>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</si>
  <si>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</si>
  <si>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</si>
  <si>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</si>
  <si>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</si>
  <si>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</si>
  <si>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</si>
  <si>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</si>
  <si>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</si>
  <si>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</si>
  <si>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</si>
  <si>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</si>
  <si>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</si>
  <si>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</si>
  <si>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</si>
  <si>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</si>
  <si>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</si>
  <si>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</si>
  <si>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</si>
  <si>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</si>
  <si>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</si>
  <si>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</si>
  <si>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</si>
  <si>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</si>
  <si>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</si>
  <si>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</si>
  <si>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</si>
  <si>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</si>
  <si>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</si>
  <si>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</si>
  <si>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</si>
  <si>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</si>
  <si>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</si>
  <si>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</si>
  <si>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</si>
  <si>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</si>
  <si>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</si>
  <si>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</si>
  <si>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</si>
  <si>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</si>
  <si>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</si>
  <si>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</si>
  <si>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</si>
  <si>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</si>
  <si>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</si>
  <si>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</si>
  <si>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</si>
  <si>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</si>
  <si>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</si>
  <si>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</si>
  <si>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</si>
  <si>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</si>
  <si>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</si>
  <si>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</si>
  <si>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</si>
  <si>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</si>
  <si>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</si>
  <si>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</si>
  <si>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</si>
  <si>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</si>
  <si>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</si>
  <si>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</si>
  <si>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</si>
  <si>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</si>
  <si>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</si>
  <si>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</si>
  <si>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</si>
  <si>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</si>
  <si>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</si>
  <si>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</si>
  <si>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</si>
  <si>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</si>
  <si>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</si>
  <si>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</si>
  <si>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</si>
  <si>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</si>
  <si>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</si>
  <si>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</si>
  <si>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</si>
  <si>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</si>
  <si>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</si>
  <si>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</si>
  <si>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</si>
  <si>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</si>
  <si>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</si>
  <si>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</si>
  <si>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</si>
  <si>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</si>
  <si>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</si>
  <si>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</si>
  <si>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</si>
  <si>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</si>
  <si>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</si>
  <si>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</si>
  <si>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</si>
  <si>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</si>
  <si>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</si>
  <si>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</si>
  <si>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</si>
  <si>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</si>
  <si>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</si>
  <si>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</si>
  <si>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</si>
  <si>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</si>
  <si>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</si>
  <si>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</si>
  <si>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</si>
  <si>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</si>
  <si>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</si>
  <si>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</si>
  <si>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</si>
  <si>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</si>
  <si>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</si>
  <si>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</si>
  <si>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</si>
  <si>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</si>
  <si>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</si>
  <si>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</si>
  <si>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</si>
  <si>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</si>
  <si>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</si>
  <si>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</si>
  <si>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</si>
  <si>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</si>
  <si>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</si>
  <si>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</si>
  <si>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</si>
  <si>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</si>
  <si>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</si>
  <si>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</si>
  <si>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</si>
  <si>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</si>
  <si>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</si>
  <si>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</si>
  <si>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</si>
  <si>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</si>
  <si>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</si>
  <si>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</si>
  <si>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</si>
  <si>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</si>
  <si>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</si>
  <si>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</si>
  <si>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</si>
  <si>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</si>
  <si>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</si>
  <si>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</si>
  <si>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</si>
  <si>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</si>
  <si>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</si>
  <si>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</si>
  <si>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</si>
  <si>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</si>
  <si>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</si>
  <si>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</si>
  <si>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</si>
  <si>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</si>
  <si>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</si>
  <si>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</si>
  <si>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</si>
  <si>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</si>
  <si>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</si>
  <si>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</si>
  <si>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</si>
  <si>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</si>
  <si>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</si>
  <si>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</si>
  <si>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</si>
  <si>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</si>
  <si>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</si>
  <si>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</si>
  <si>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</si>
  <si>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</si>
  <si>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</si>
  <si>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</si>
  <si>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</si>
  <si>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</si>
  <si>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</si>
  <si>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</si>
  <si>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</si>
  <si>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</si>
  <si>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</si>
  <si>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</si>
  <si>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</si>
  <si>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</si>
  <si>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</si>
  <si>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</si>
  <si>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</si>
  <si>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</si>
  <si>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</si>
  <si>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</si>
  <si>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</si>
  <si>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</si>
  <si>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</si>
  <si>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</si>
  <si>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</si>
  <si>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</si>
  <si>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</si>
  <si>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</si>
  <si>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</si>
  <si>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</si>
  <si>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</si>
  <si>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</si>
  <si>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</si>
  <si>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</si>
  <si>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</si>
  <si>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</si>
  <si>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</si>
  <si>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</si>
  <si>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</si>
  <si>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</si>
  <si>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</si>
  <si>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</si>
  <si>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</si>
  <si>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</si>
  <si>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</si>
  <si>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</si>
  <si>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</si>
  <si>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</si>
  <si>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</si>
  <si>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</si>
  <si>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</si>
  <si>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</si>
  <si>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</si>
  <si>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</si>
  <si>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</si>
  <si>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</si>
  <si>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</si>
  <si>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</si>
  <si>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</si>
  <si>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</si>
  <si>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</si>
  <si>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</si>
  <si>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</si>
  <si>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</si>
  <si>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</si>
  <si>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</si>
  <si>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</si>
  <si>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</si>
  <si>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</si>
  <si>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</si>
  <si>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</si>
  <si>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</si>
  <si>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</si>
  <si>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</si>
  <si>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</si>
  <si>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</si>
  <si>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</si>
  <si>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</si>
  <si>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</si>
  <si>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</si>
  <si>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</si>
  <si>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</si>
  <si>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</si>
  <si>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</si>
  <si>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</si>
  <si>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</si>
  <si>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</si>
  <si>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</si>
  <si>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</si>
  <si>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</si>
  <si>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</si>
  <si>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</si>
  <si>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</si>
  <si>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</si>
  <si>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</si>
  <si>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</si>
  <si>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</si>
  <si>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</si>
  <si>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</si>
  <si>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</si>
  <si>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</si>
  <si>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</si>
  <si>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</si>
  <si>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</si>
  <si>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</si>
  <si>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</si>
  <si>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</si>
  <si>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</si>
  <si>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</si>
  <si>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</si>
  <si>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</si>
  <si>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</si>
  <si>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</si>
  <si>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</si>
  <si>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</si>
  <si>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</si>
  <si>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</si>
  <si>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</si>
  <si>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</si>
  <si>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</si>
  <si>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</si>
  <si>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</si>
  <si>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</si>
  <si>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</si>
  <si>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</si>
  <si>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</si>
  <si>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</si>
  <si>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</si>
  <si>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</si>
  <si>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</si>
  <si>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</si>
  <si>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</si>
  <si>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</si>
  <si>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</si>
  <si>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</si>
  <si>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</si>
  <si>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</si>
  <si>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</si>
  <si>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</si>
  <si>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</si>
  <si>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</si>
  <si>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</si>
  <si>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</si>
  <si>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</si>
  <si>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</si>
  <si>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</si>
  <si>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</si>
  <si>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</si>
  <si>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</si>
  <si>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</si>
  <si>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</si>
  <si>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</si>
  <si>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</si>
  <si>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</si>
  <si>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</si>
  <si>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</si>
  <si>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</si>
  <si>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</si>
  <si>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</si>
  <si>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</si>
  <si>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</si>
  <si>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</si>
  <si>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</si>
  <si>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</si>
  <si>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</si>
  <si>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</si>
  <si>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</si>
  <si>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</si>
  <si>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</si>
  <si>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</si>
  <si>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</si>
  <si>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</si>
  <si>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</si>
  <si>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</si>
  <si>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</si>
  <si>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</si>
  <si>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</si>
  <si>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</si>
  <si>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</si>
  <si>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</si>
  <si>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</si>
  <si>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</si>
  <si>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</si>
  <si>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</si>
  <si>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</si>
  <si>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</si>
  <si>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</si>
  <si>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</si>
  <si>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</si>
  <si>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</si>
  <si>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</si>
  <si>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</si>
  <si>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</si>
  <si>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</si>
  <si>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</si>
  <si>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</si>
  <si>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</si>
  <si>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</si>
  <si>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</si>
  <si>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</si>
  <si>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</si>
  <si>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</si>
  <si>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</si>
  <si>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</si>
  <si>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</si>
  <si>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</si>
  <si>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</si>
  <si>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</si>
  <si>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</si>
  <si>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</si>
  <si>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</si>
  <si>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</si>
  <si>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</si>
  <si>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</si>
  <si>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</si>
  <si>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</si>
  <si>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</si>
  <si>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</si>
  <si>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</si>
  <si>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</si>
  <si>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</si>
  <si>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</si>
  <si>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</si>
  <si>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</si>
  <si>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</si>
  <si>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</si>
  <si>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</si>
  <si>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</si>
  <si>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</si>
  <si>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</si>
  <si>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</si>
  <si>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</si>
  <si>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</si>
  <si>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</si>
  <si>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</si>
  <si>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</si>
  <si>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</si>
  <si>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</si>
  <si>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</si>
  <si>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</si>
  <si>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</si>
  <si>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</si>
  <si>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</si>
  <si>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</si>
  <si>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</si>
  <si>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</si>
  <si>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</si>
  <si>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</si>
  <si>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</si>
  <si>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</si>
  <si>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</si>
  <si>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</si>
  <si>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</si>
  <si>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</si>
  <si>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</si>
  <si>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</si>
  <si>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</si>
  <si>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</si>
  <si>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</si>
  <si>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</si>
  <si>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</si>
  <si>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</si>
  <si>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</si>
  <si>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</si>
  <si>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</si>
  <si>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</si>
  <si>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</si>
  <si>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</si>
  <si>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</si>
  <si>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</si>
  <si>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</si>
  <si>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</si>
  <si>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</si>
  <si>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</si>
  <si>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</si>
  <si>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</si>
  <si>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</si>
  <si>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</si>
  <si>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</si>
  <si>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</si>
  <si>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</si>
  <si>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</si>
  <si>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</si>
  <si>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</si>
  <si>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</si>
  <si>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</si>
  <si>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</si>
  <si>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</si>
  <si>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</si>
  <si>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</si>
  <si>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</si>
  <si>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</si>
  <si>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</si>
  <si>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</si>
  <si>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</si>
  <si>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</si>
  <si>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</si>
  <si>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</si>
  <si>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</si>
  <si>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</si>
  <si>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</si>
  <si>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</si>
  <si>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</si>
  <si>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</si>
  <si>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</si>
  <si>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</si>
  <si>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</si>
  <si>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</si>
  <si>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</si>
  <si>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</si>
  <si>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</si>
  <si>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</si>
  <si>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</si>
  <si>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</si>
  <si>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</si>
  <si>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</si>
  <si>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</si>
  <si>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</si>
  <si>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</si>
  <si>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</si>
  <si>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</si>
  <si>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</si>
  <si>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</si>
  <si>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</si>
  <si>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</si>
  <si>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</si>
  <si>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</si>
  <si>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</si>
  <si>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</si>
  <si>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</si>
  <si>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</si>
  <si>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</si>
  <si>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</si>
  <si>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</si>
  <si>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</si>
  <si>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</si>
  <si>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</si>
  <si>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</si>
  <si>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</si>
  <si>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</si>
  <si>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</si>
  <si>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</si>
  <si>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</si>
  <si>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</si>
  <si>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</si>
  <si>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</si>
  <si>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</si>
  <si>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</si>
  <si>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</si>
  <si>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</si>
  <si>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</si>
  <si>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</si>
  <si>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</si>
  <si>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</si>
  <si>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</si>
  <si>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</si>
  <si>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</si>
  <si>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</si>
  <si>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</si>
  <si>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</si>
  <si>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</si>
  <si>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</si>
  <si>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</si>
  <si>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</si>
  <si>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</si>
  <si>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</si>
  <si>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</si>
  <si>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</si>
  <si>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</si>
  <si>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</si>
  <si>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</si>
  <si>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</si>
  <si>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</si>
  <si>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</si>
  <si>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</si>
  <si>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</si>
  <si>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</si>
  <si>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</si>
  <si>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</si>
  <si>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</si>
  <si>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</si>
  <si>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</si>
  <si>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</si>
  <si>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</si>
  <si>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</si>
  <si>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</si>
  <si>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</si>
  <si>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</si>
  <si>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</si>
  <si>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</si>
  <si>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</si>
  <si>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</si>
  <si>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</si>
  <si>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</si>
  <si>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</si>
  <si>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</si>
  <si>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</si>
  <si>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</si>
  <si>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</si>
  <si>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</si>
  <si>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</si>
  <si>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</si>
  <si>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</si>
  <si>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</si>
  <si>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</si>
  <si>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</si>
  <si>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</si>
  <si>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</si>
  <si>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</si>
  <si>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</si>
  <si>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</si>
  <si>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</si>
  <si>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</si>
  <si>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</si>
  <si>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</si>
  <si>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</si>
  <si>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</si>
  <si>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</si>
  <si>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</si>
  <si>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</si>
  <si>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</si>
  <si>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</si>
  <si>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</si>
  <si>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</si>
  <si>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</si>
  <si>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</si>
  <si>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</si>
  <si>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</si>
  <si>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</si>
  <si>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</si>
  <si>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</si>
  <si>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</si>
  <si>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</si>
  <si>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</si>
  <si>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</si>
  <si>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</si>
  <si>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</si>
  <si>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</si>
  <si>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</si>
  <si>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</si>
  <si>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</si>
  <si>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</si>
  <si>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</si>
  <si>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</si>
  <si>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</si>
  <si>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</si>
  <si>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</si>
  <si>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</si>
  <si>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</si>
  <si>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</si>
  <si>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</si>
  <si>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</si>
  <si>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</si>
  <si>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</si>
  <si>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</si>
  <si>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</si>
  <si>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</si>
  <si>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</si>
  <si>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</si>
  <si>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</si>
  <si>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</si>
  <si>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</si>
  <si>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</si>
  <si>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</si>
  <si>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</si>
  <si>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</si>
  <si>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</si>
  <si>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</si>
  <si>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</si>
  <si>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</si>
  <si>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</si>
  <si>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</si>
  <si>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</si>
  <si>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</si>
  <si>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</si>
  <si>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</si>
  <si>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</si>
  <si>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</si>
  <si>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</si>
  <si>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</si>
  <si>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</si>
  <si>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</si>
  <si>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</si>
  <si>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</si>
  <si>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</si>
  <si>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</si>
  <si>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</si>
  <si>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</si>
  <si>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</si>
  <si>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</si>
  <si>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</si>
  <si>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</si>
  <si>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</si>
  <si>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</si>
  <si>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</si>
  <si>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</si>
  <si>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</si>
  <si>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</si>
  <si>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</si>
  <si>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</si>
  <si>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</si>
  <si>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</si>
  <si>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</si>
  <si>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</si>
  <si>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</si>
  <si>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</si>
  <si>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</si>
  <si>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</si>
  <si>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</si>
  <si>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</si>
  <si>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</si>
  <si>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</si>
  <si>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</si>
  <si>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</si>
  <si>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</si>
  <si>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</si>
  <si>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</si>
  <si>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</si>
  <si>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</si>
  <si>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</si>
  <si>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</si>
  <si>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</si>
  <si>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</si>
  <si>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</si>
  <si>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</si>
  <si>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</si>
  <si>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</si>
  <si>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</si>
  <si>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</si>
  <si>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</si>
  <si>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</si>
  <si>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</si>
  <si>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</si>
  <si>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</si>
  <si>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</si>
  <si>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</si>
  <si>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</si>
  <si>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</si>
  <si>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</si>
  <si>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</si>
  <si>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</si>
  <si>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</si>
  <si>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</si>
  <si>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</si>
  <si>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</si>
  <si>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</si>
  <si>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</si>
  <si>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</si>
  <si>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</si>
  <si>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</si>
  <si>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</si>
  <si>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</si>
  <si>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</si>
  <si>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</si>
  <si>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</si>
  <si>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</si>
  <si>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</si>
  <si>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</si>
  <si>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</si>
  <si>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</si>
  <si>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</si>
  <si>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</si>
  <si>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</si>
  <si>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</si>
  <si>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</si>
  <si>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</si>
  <si>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</si>
  <si>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</si>
  <si>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</si>
  <si>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</si>
  <si>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</si>
  <si>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</si>
  <si>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</si>
  <si>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</si>
  <si>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</si>
  <si>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</si>
  <si>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</si>
  <si>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</si>
  <si>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</si>
  <si>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</si>
  <si>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</si>
  <si>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</si>
  <si>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</si>
  <si>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</si>
  <si>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</si>
  <si>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</si>
  <si>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</si>
  <si>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</si>
  <si>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</si>
  <si>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</si>
  <si>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</si>
  <si>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</si>
  <si>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</si>
  <si>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</si>
  <si>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</si>
  <si>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</si>
  <si>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</si>
  <si>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</si>
  <si>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</si>
  <si>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</si>
  <si>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</si>
  <si>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</si>
  <si>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</si>
  <si>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</si>
  <si>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</si>
  <si>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</si>
  <si>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</si>
  <si>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</si>
  <si>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</si>
  <si>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</si>
  <si>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</si>
  <si>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</si>
  <si>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</si>
  <si>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</si>
  <si>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</si>
  <si>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</si>
  <si>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</si>
  <si>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</si>
  <si>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</si>
  <si>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</si>
  <si>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</si>
  <si>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</si>
  <si>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</si>
  <si>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</si>
  <si>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</si>
  <si>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</si>
  <si>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</si>
  <si>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</si>
  <si>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</si>
  <si>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</si>
  <si>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</si>
  <si>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</si>
  <si>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</si>
  <si>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</si>
  <si>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</si>
  <si>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</si>
  <si>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</si>
  <si>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</si>
  <si>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</si>
  <si>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</si>
  <si>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</si>
  <si>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</si>
  <si>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</si>
  <si>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</si>
  <si>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</si>
  <si>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</si>
  <si>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</si>
  <si>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</si>
  <si>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</si>
  <si>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</si>
  <si>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</si>
  <si>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</si>
  <si>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</si>
  <si>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</si>
  <si>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</si>
  <si>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</si>
  <si>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</si>
  <si>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</si>
  <si>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</si>
  <si>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</si>
  <si>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</si>
  <si>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</si>
  <si>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</si>
  <si>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</si>
  <si>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</si>
  <si>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</si>
  <si>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</si>
  <si>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</si>
  <si>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</si>
  <si>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</si>
  <si>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</si>
  <si>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</si>
  <si>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</si>
  <si>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</si>
  <si>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</si>
  <si>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</si>
  <si>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</si>
  <si>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</si>
  <si>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</si>
  <si>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</si>
  <si>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</si>
  <si>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</si>
  <si>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</si>
  <si>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</si>
  <si>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</si>
  <si>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</si>
  <si>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</si>
  <si>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</si>
  <si>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</si>
  <si>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</si>
  <si>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</si>
  <si>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</si>
  <si>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</si>
  <si>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</si>
  <si>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</si>
  <si>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</si>
  <si>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</si>
  <si>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</si>
  <si>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</si>
  <si>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</si>
  <si>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</si>
  <si>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</si>
  <si>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</si>
  <si>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</si>
  <si>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</si>
  <si>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</si>
  <si>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</si>
  <si>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</si>
  <si>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</si>
  <si>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</si>
  <si>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</si>
  <si>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</si>
  <si>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</si>
  <si>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</si>
  <si>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</si>
  <si>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</si>
  <si>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</si>
  <si>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</si>
  <si>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</si>
  <si>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</si>
  <si>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</si>
  <si>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</si>
  <si>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</si>
  <si>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</si>
  <si>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</si>
  <si>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</si>
  <si>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</si>
  <si>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</si>
  <si>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</si>
  <si>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</si>
  <si>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</si>
  <si>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</si>
  <si>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</si>
  <si>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</si>
  <si>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</si>
  <si>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</si>
  <si>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</si>
  <si>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</si>
  <si>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</si>
  <si>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</si>
  <si>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</si>
  <si>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</si>
  <si>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</si>
  <si>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</si>
  <si>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</si>
  <si>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</si>
  <si>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</si>
  <si>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</si>
  <si>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</si>
  <si>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</si>
  <si>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</si>
  <si>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</si>
  <si>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</si>
  <si>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</si>
  <si>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</si>
  <si>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</si>
  <si>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</si>
  <si>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</si>
  <si>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</si>
  <si>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</si>
  <si>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</si>
  <si>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</si>
  <si>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</si>
  <si>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</si>
  <si>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</si>
  <si>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</si>
  <si>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</si>
  <si>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</si>
  <si>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</si>
  <si>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</si>
  <si>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</si>
  <si>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</si>
  <si>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</si>
  <si>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</si>
  <si>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</si>
  <si>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</si>
  <si>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</si>
  <si>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</si>
  <si>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</si>
  <si>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</si>
  <si>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</si>
  <si>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</si>
  <si>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</si>
  <si>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</si>
  <si>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</si>
  <si>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</si>
  <si>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</si>
  <si>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</si>
  <si>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</si>
  <si>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</si>
  <si>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</si>
  <si>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</si>
  <si>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</si>
  <si>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</si>
  <si>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</si>
  <si>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</si>
  <si>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</si>
  <si>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</si>
  <si>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</si>
  <si>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</si>
  <si>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</si>
  <si>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</si>
  <si>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</si>
  <si>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</si>
  <si>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</si>
  <si>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</si>
  <si>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</si>
  <si>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</si>
  <si>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</si>
  <si>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</si>
  <si>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</si>
  <si>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</si>
  <si>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</si>
  <si>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</si>
  <si>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</si>
  <si>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</si>
  <si>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</si>
  <si>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</si>
  <si>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</si>
  <si>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</si>
  <si>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</si>
  <si>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</si>
  <si>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</si>
  <si>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</si>
  <si>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</si>
  <si>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</si>
  <si>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</si>
  <si>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</si>
  <si>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</si>
  <si>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</si>
  <si>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</si>
  <si>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</si>
  <si>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</si>
  <si>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</si>
  <si>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</si>
  <si>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</si>
  <si>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</si>
  <si>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</si>
  <si>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</si>
  <si>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</si>
  <si>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</si>
  <si>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</si>
  <si>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</si>
  <si>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</si>
  <si>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</si>
  <si>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</si>
  <si>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</si>
  <si>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</si>
  <si>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</si>
  <si>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</si>
  <si>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</si>
  <si>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</si>
  <si>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</si>
  <si>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</si>
  <si>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</si>
  <si>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</si>
  <si>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</si>
  <si>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</si>
  <si>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</si>
  <si>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</si>
  <si>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</si>
  <si>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</si>
  <si>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</si>
  <si>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</si>
  <si>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</si>
  <si>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</si>
  <si>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</si>
  <si>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</si>
  <si>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</si>
  <si>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</si>
  <si>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</si>
  <si>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</si>
  <si>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</si>
  <si>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</si>
  <si>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</si>
  <si>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</si>
  <si>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</si>
  <si>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</si>
  <si>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</si>
  <si>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</si>
  <si>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</si>
  <si>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</si>
  <si>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</si>
  <si>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</si>
  <si>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</si>
  <si>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</si>
  <si>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</si>
  <si>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</si>
  <si>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</si>
  <si>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</si>
  <si>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</si>
  <si>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</si>
  <si>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</si>
  <si>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</si>
  <si>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</si>
  <si>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</si>
  <si>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</si>
  <si>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</si>
  <si>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</si>
  <si>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</si>
  <si>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</si>
  <si>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</si>
  <si>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</si>
  <si>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</si>
  <si>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</si>
  <si>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</si>
  <si>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</si>
  <si>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</si>
  <si>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</si>
  <si>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</si>
  <si>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</si>
  <si>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</si>
  <si>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</si>
  <si>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</si>
  <si>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</si>
  <si>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</si>
  <si>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</si>
  <si>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</si>
  <si>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</si>
  <si>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</si>
  <si>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</si>
  <si>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</si>
  <si>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</si>
  <si>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</si>
  <si>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</si>
  <si>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</si>
  <si>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</si>
  <si>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</si>
  <si>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</si>
  <si>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</si>
  <si>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</si>
  <si>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</si>
  <si>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</si>
  <si>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</si>
  <si>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</si>
  <si>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</si>
  <si>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</si>
  <si>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</si>
  <si>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</si>
  <si>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</si>
  <si>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</si>
  <si>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</si>
  <si>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</si>
  <si>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</si>
  <si>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</si>
  <si>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</si>
  <si>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</si>
  <si>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</si>
  <si>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</si>
  <si>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</si>
  <si>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</si>
  <si>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</si>
  <si>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</si>
  <si>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</si>
  <si>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</si>
  <si>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</si>
  <si>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</si>
  <si>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</si>
  <si>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</si>
  <si>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</si>
  <si>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</si>
  <si>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</si>
  <si>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</si>
  <si>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</si>
  <si>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</si>
  <si>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</si>
  <si>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</si>
  <si>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</si>
  <si>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</si>
  <si>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</si>
  <si>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</si>
  <si>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</si>
  <si>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</si>
  <si>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</si>
  <si>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</si>
  <si>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</si>
  <si>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</si>
  <si>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</si>
  <si>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</si>
  <si>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</si>
  <si>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</si>
  <si>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</si>
  <si>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</si>
  <si>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</si>
  <si>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</si>
  <si>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</si>
  <si>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</si>
  <si>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</si>
  <si>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</si>
  <si>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</si>
  <si>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</si>
  <si>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</si>
  <si>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</si>
  <si>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</si>
  <si>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</si>
  <si>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</si>
  <si>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</si>
  <si>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</si>
  <si>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</si>
  <si>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</si>
  <si>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</si>
  <si>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</si>
  <si>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</si>
  <si>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</si>
  <si>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</si>
  <si>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</si>
  <si>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</si>
  <si>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</si>
  <si>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</si>
  <si>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</si>
  <si>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</si>
  <si>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</si>
  <si>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</si>
  <si>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</si>
  <si>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</si>
  <si>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</si>
  <si>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</si>
  <si>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</si>
  <si>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</si>
  <si>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</si>
  <si>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</si>
  <si>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</si>
  <si>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</si>
  <si>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</si>
  <si>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</si>
  <si>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</si>
  <si>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</si>
  <si>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</si>
  <si>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</si>
  <si>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</si>
  <si>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</si>
  <si>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</si>
  <si>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</si>
  <si>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</si>
  <si>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</si>
  <si>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</si>
  <si>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</si>
  <si>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</si>
  <si>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</si>
  <si>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</si>
  <si>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</si>
  <si>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</si>
  <si>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</si>
  <si>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</si>
  <si>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</si>
  <si>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</si>
  <si>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</si>
  <si>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</si>
  <si>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</si>
  <si>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</si>
  <si>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</si>
  <si>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</si>
  <si>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</si>
  <si>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</si>
  <si>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</si>
  <si>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</si>
  <si>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</si>
  <si>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</si>
  <si>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</si>
  <si>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</si>
  <si>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</si>
  <si>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</si>
  <si>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</si>
  <si>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</si>
  <si>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</si>
  <si>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</si>
  <si>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</si>
  <si>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</si>
  <si>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</si>
  <si>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</si>
  <si>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</si>
  <si>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</si>
  <si>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</si>
  <si>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</si>
  <si>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</si>
  <si>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</si>
  <si>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</si>
  <si>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</si>
  <si>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</si>
  <si>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</si>
  <si>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</si>
  <si>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</si>
  <si>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</si>
  <si>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</si>
  <si>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</si>
  <si>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</si>
  <si>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</si>
  <si>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</si>
  <si>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</si>
  <si>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</si>
  <si>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</si>
  <si>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</si>
  <si>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</si>
  <si>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</si>
  <si>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</si>
  <si>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</si>
  <si>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</si>
  <si>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</si>
  <si>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</si>
  <si>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</si>
  <si>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</si>
  <si>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</si>
  <si>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</si>
  <si>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</si>
  <si>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</si>
  <si>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</si>
  <si>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</si>
  <si>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</si>
  <si>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</si>
  <si>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</si>
  <si>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</si>
  <si>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</si>
  <si>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</si>
  <si>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</si>
  <si>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</si>
  <si>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</si>
  <si>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</si>
  <si>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</si>
  <si>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</si>
  <si>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</si>
  <si>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</si>
  <si>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</si>
  <si>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</si>
  <si>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</si>
  <si>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</si>
  <si>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</si>
  <si>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</si>
  <si>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</si>
  <si>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</si>
  <si>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</si>
  <si>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</si>
  <si>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</si>
  <si>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</si>
  <si>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</si>
  <si>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</si>
  <si>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</si>
  <si>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</si>
  <si>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</si>
  <si>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</si>
  <si>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</si>
  <si>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</si>
  <si>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</si>
  <si>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</si>
  <si>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</si>
  <si>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</si>
  <si>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</si>
  <si>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</si>
  <si>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</si>
  <si>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</si>
  <si>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</si>
  <si>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</si>
  <si>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</si>
  <si>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</si>
  <si>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</si>
  <si>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</si>
  <si>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</si>
  <si>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</si>
  <si>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</si>
  <si>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</si>
  <si>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</si>
  <si>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</si>
  <si>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</si>
  <si>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</si>
  <si>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</si>
  <si>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</si>
  <si>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</si>
  <si>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</si>
  <si>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</si>
  <si>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</si>
  <si>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</si>
  <si>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</si>
  <si>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</si>
  <si>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</si>
  <si>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</si>
  <si>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</si>
  <si>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</si>
  <si>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</si>
  <si>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</si>
  <si>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</si>
  <si>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</si>
  <si>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</si>
  <si>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</si>
  <si>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</si>
  <si>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</si>
  <si>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</si>
  <si>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</si>
  <si>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</si>
  <si>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</si>
  <si>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</si>
  <si>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</si>
  <si>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</si>
  <si>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</si>
  <si>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</si>
  <si>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</si>
  <si>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</si>
  <si>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</si>
  <si>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</si>
  <si>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</si>
  <si>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</si>
  <si>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</si>
  <si>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</si>
  <si>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</si>
  <si>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</si>
  <si>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</si>
  <si>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</si>
  <si>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</si>
  <si>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</si>
  <si>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</si>
  <si>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</si>
  <si>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</si>
  <si>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</si>
  <si>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</si>
  <si>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</si>
  <si>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</si>
  <si>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</si>
  <si>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</si>
  <si>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</si>
  <si>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</si>
  <si>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</si>
  <si>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</si>
  <si>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</si>
  <si>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</si>
  <si>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</si>
  <si>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</si>
  <si>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</si>
  <si>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</si>
  <si>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</si>
  <si>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</si>
  <si>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</si>
  <si>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</si>
  <si>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</si>
  <si>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</si>
  <si>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</si>
  <si>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</si>
  <si>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</si>
  <si>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</si>
  <si>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</si>
  <si>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</si>
  <si>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</si>
  <si>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</si>
  <si>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</si>
  <si>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</si>
  <si>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</si>
  <si>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</si>
  <si>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</si>
  <si>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</si>
  <si>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</si>
  <si>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</si>
  <si>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</si>
  <si>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</si>
  <si>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</si>
  <si>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</si>
  <si>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</si>
  <si>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</si>
  <si>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</si>
  <si>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</si>
  <si>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</si>
  <si>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</si>
  <si>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</si>
  <si>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</si>
  <si>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</si>
  <si>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</si>
  <si>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</si>
  <si>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</si>
  <si>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</si>
  <si>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</si>
  <si>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</si>
  <si>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</si>
  <si>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</si>
  <si>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</si>
  <si>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</si>
  <si>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</si>
  <si>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</si>
  <si>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</si>
  <si>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</si>
  <si>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</si>
  <si>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</si>
  <si>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</si>
  <si>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</si>
  <si>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</si>
  <si>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</si>
  <si>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</si>
  <si>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</si>
  <si>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</si>
  <si>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</si>
  <si>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</si>
  <si>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</si>
  <si>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</si>
  <si>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</si>
  <si>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</si>
  <si>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</si>
  <si>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</si>
  <si>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</si>
  <si>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</si>
  <si>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</si>
  <si>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</si>
  <si>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</si>
  <si>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</si>
  <si>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</si>
  <si>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</si>
  <si>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</si>
  <si>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</si>
  <si>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</si>
  <si>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</si>
  <si>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</si>
  <si>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</si>
  <si>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</si>
  <si>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</si>
  <si>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</si>
  <si>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</si>
  <si>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</si>
  <si>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</si>
  <si>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</si>
  <si>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</si>
  <si>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</si>
  <si>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</si>
  <si>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</si>
  <si>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</si>
  <si>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</si>
  <si>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</si>
  <si>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</si>
  <si>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</si>
  <si>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</si>
  <si>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</si>
  <si>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</si>
  <si>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</si>
  <si>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</si>
  <si>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</si>
  <si>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</si>
  <si>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</si>
  <si>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</si>
  <si>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</si>
  <si>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</si>
  <si>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</si>
  <si>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</si>
  <si>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</si>
  <si>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</si>
  <si>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</si>
  <si>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</si>
  <si>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</si>
  <si>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</si>
  <si>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</si>
  <si>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</si>
  <si>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</si>
  <si>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</si>
  <si>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</si>
  <si>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</si>
  <si>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</si>
  <si>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</si>
  <si>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</si>
  <si>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</si>
  <si>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</si>
  <si>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</si>
  <si>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</si>
  <si>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</si>
  <si>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</si>
  <si>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</si>
  <si>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</si>
  <si>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</si>
  <si>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</si>
  <si>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</si>
  <si>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</si>
  <si>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</si>
  <si>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</si>
  <si>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</si>
  <si>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</si>
  <si>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</si>
  <si>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</si>
  <si>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</si>
  <si>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</si>
  <si>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</si>
  <si>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</si>
  <si>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</si>
  <si>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</si>
  <si>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</si>
  <si>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</si>
  <si>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</si>
  <si>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</si>
  <si>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</si>
  <si>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</si>
  <si>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</si>
  <si>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</si>
  <si>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</si>
  <si>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</si>
  <si>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</si>
  <si>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</si>
  <si>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</si>
  <si>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</si>
  <si>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</si>
  <si>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</si>
  <si>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</si>
  <si>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</si>
  <si>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</si>
  <si>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</si>
  <si>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</si>
  <si>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</si>
  <si>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</si>
  <si>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</si>
  <si>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</si>
  <si>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</si>
  <si>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</si>
  <si>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</si>
  <si>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</si>
  <si>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</si>
  <si>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</si>
  <si>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</si>
  <si>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</si>
  <si>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</si>
  <si>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</si>
  <si>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</si>
  <si>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</si>
  <si>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</si>
  <si>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</si>
  <si>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</si>
  <si>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</si>
  <si>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</si>
  <si>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</si>
  <si>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</si>
  <si>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</si>
  <si>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</si>
  <si>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</si>
  <si>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</si>
  <si>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</si>
  <si>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</si>
  <si>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</si>
  <si>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</si>
  <si>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</si>
  <si>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</si>
  <si>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</si>
  <si>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</si>
  <si>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</si>
  <si>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</si>
  <si>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</si>
  <si>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</si>
  <si>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</si>
  <si>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</si>
  <si>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</si>
  <si>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</si>
  <si>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</si>
  <si>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</si>
  <si>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</si>
  <si>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</si>
  <si>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</si>
  <si>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</si>
  <si>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</si>
  <si>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</si>
  <si>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</si>
  <si>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</si>
  <si>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</si>
  <si>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</si>
  <si>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</si>
  <si>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</si>
  <si>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</si>
  <si>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</si>
  <si>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</si>
  <si>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</si>
  <si>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</si>
  <si>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</si>
  <si>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</si>
  <si>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</si>
  <si>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</si>
  <si>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</si>
  <si>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</si>
  <si>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</si>
  <si>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</si>
  <si>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</si>
  <si>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</si>
  <si>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</si>
  <si>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</si>
  <si>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</si>
  <si>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</si>
  <si>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</si>
  <si>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</si>
  <si>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</si>
  <si>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</si>
  <si>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</si>
  <si>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</si>
  <si>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</si>
  <si>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</si>
  <si>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</si>
  <si>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</si>
  <si>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</si>
  <si>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</si>
  <si>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</si>
  <si>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</si>
  <si>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</si>
  <si>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</si>
  <si>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</si>
  <si>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</si>
  <si>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</si>
  <si>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</si>
  <si>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</si>
  <si>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</si>
  <si>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</si>
  <si>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</si>
  <si>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</si>
  <si>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</si>
  <si>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</si>
  <si>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</si>
  <si>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</si>
  <si>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</si>
  <si>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</si>
  <si>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</si>
  <si>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</si>
  <si>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</si>
  <si>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</si>
  <si>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</si>
  <si>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</si>
  <si>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</si>
  <si>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</si>
  <si>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</si>
  <si>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</si>
  <si>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</si>
  <si>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</si>
  <si>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</si>
  <si>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</si>
  <si>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</si>
  <si>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</si>
  <si>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</si>
  <si>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</si>
  <si>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</si>
  <si>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</si>
  <si>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</si>
  <si>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</si>
  <si>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</si>
  <si>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</si>
  <si>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</si>
  <si>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</si>
  <si>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</si>
  <si>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</si>
  <si>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</si>
  <si>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</si>
  <si>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</si>
  <si>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</si>
  <si>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</si>
  <si>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</si>
  <si>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</si>
  <si>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</si>
  <si>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</si>
  <si>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</si>
  <si>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</si>
  <si>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</si>
  <si>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</si>
  <si>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</si>
  <si>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</si>
  <si>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</si>
  <si>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</si>
  <si>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</si>
  <si>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</si>
  <si>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</si>
  <si>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</si>
  <si>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</si>
  <si>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</si>
  <si>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</si>
  <si>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</si>
  <si>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</si>
  <si>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</si>
  <si>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</si>
  <si>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</si>
  <si>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</si>
  <si>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</si>
  <si>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</si>
  <si>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</si>
  <si>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</si>
  <si>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</si>
  <si>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</si>
  <si>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</si>
  <si>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</si>
  <si>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</si>
  <si>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</si>
  <si>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</si>
  <si>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</si>
  <si>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</si>
  <si>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</si>
  <si>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</si>
  <si>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</si>
  <si>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</si>
  <si>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</si>
  <si>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</si>
  <si>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</si>
  <si>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</si>
  <si>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</si>
  <si>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</si>
  <si>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</si>
  <si>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</si>
  <si>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</si>
  <si>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</si>
  <si>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</si>
  <si>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</si>
  <si>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</si>
  <si>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</si>
  <si>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</si>
  <si>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</si>
  <si>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</si>
  <si>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</si>
  <si>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</si>
  <si>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</si>
  <si>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</si>
  <si>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</si>
  <si>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</si>
  <si>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</si>
  <si>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</si>
  <si>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</si>
  <si>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</si>
  <si>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</si>
  <si>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</si>
  <si>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</si>
  <si>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</si>
  <si>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</si>
  <si>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</si>
  <si>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</si>
  <si>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</si>
  <si>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</si>
  <si>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</si>
  <si>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</si>
  <si>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</si>
  <si>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</si>
  <si>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</si>
  <si>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</si>
  <si>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</si>
  <si>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</si>
  <si>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</si>
  <si>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</si>
  <si>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</si>
  <si>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</si>
  <si>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</si>
  <si>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</si>
  <si>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</si>
  <si>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</si>
  <si>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</si>
  <si>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</si>
  <si>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</si>
  <si>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</si>
  <si>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</si>
  <si>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</si>
  <si>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</si>
  <si>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</si>
  <si>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</si>
  <si>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</si>
  <si>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</si>
  <si>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</si>
  <si>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</si>
  <si>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</si>
  <si>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</si>
  <si>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</si>
  <si>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</si>
  <si>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</si>
  <si>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</si>
  <si>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</si>
  <si>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</si>
  <si>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</si>
  <si>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</si>
  <si>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</si>
  <si>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</si>
  <si>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</si>
  <si>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</si>
  <si>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</si>
  <si>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</si>
  <si>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</si>
  <si>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</si>
  <si>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</si>
  <si>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</si>
  <si>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</si>
  <si>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</si>
  <si>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</si>
  <si>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</si>
  <si>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</si>
  <si>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</si>
  <si>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</si>
  <si>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</si>
  <si>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</si>
  <si>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</si>
  <si>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</si>
  <si>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</si>
  <si>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</si>
  <si>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</si>
  <si>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</si>
  <si>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</si>
  <si>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</si>
  <si>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</si>
  <si>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</si>
  <si>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</si>
  <si>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</si>
  <si>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</si>
  <si>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</si>
  <si>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</si>
  <si>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</si>
  <si>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</si>
  <si>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</si>
  <si>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</si>
  <si>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</si>
  <si>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</si>
  <si>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</si>
  <si>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</si>
  <si>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</si>
  <si>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</si>
  <si>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</si>
  <si>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</si>
  <si>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</si>
  <si>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</si>
  <si>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</si>
  <si>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</si>
  <si>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</si>
  <si>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</si>
  <si>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</si>
  <si>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</si>
  <si>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</si>
  <si>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</si>
  <si>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</si>
  <si>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</si>
  <si>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</si>
  <si>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</si>
  <si>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</si>
  <si>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</si>
  <si>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</si>
  <si>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</si>
  <si>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</si>
  <si>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</si>
  <si>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</si>
  <si>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</si>
  <si>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</si>
  <si>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</si>
  <si>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</si>
  <si>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</si>
  <si>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</si>
  <si>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</si>
  <si>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</si>
  <si>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</si>
  <si>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</si>
  <si>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</si>
  <si>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</si>
  <si>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</si>
  <si>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</si>
  <si>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</si>
  <si>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</si>
  <si>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</si>
  <si>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</si>
  <si>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</si>
  <si>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</si>
  <si>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</si>
  <si>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</si>
  <si>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</si>
  <si>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</si>
  <si>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</si>
  <si>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</si>
  <si>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</si>
  <si>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</si>
  <si>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</si>
  <si>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</si>
  <si>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</si>
  <si>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</si>
  <si>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</si>
  <si>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</si>
  <si>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</si>
  <si>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</si>
  <si>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</si>
  <si>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</si>
  <si>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</si>
  <si>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</si>
  <si>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</si>
  <si>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</si>
  <si>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</si>
  <si>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</si>
  <si>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</si>
  <si>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</si>
  <si>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</si>
  <si>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</si>
  <si>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</si>
  <si>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</si>
  <si>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</si>
  <si>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</si>
  <si>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</si>
  <si>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</si>
  <si>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</si>
  <si>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</si>
  <si>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</si>
  <si>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</si>
  <si>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</si>
  <si>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</si>
  <si>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</si>
  <si>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</si>
  <si>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</si>
  <si>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</si>
  <si>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</si>
  <si>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</si>
  <si>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</si>
  <si>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</si>
  <si>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</si>
  <si>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</si>
  <si>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</si>
  <si>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</si>
  <si>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</si>
  <si>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</si>
  <si>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</si>
  <si>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</si>
  <si>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</si>
  <si>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</si>
  <si>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</si>
  <si>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</si>
  <si>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</si>
  <si>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</si>
  <si>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</si>
  <si>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</si>
  <si>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</si>
  <si>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</si>
  <si>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</si>
  <si>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</si>
  <si>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</si>
  <si>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</si>
  <si>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</si>
  <si>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</si>
  <si>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</si>
  <si>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</si>
  <si>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</si>
  <si>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</si>
  <si>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</si>
  <si>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</si>
  <si>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</si>
  <si>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</si>
  <si>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</si>
  <si>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</si>
  <si>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</si>
  <si>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</si>
  <si>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</si>
  <si>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</si>
  <si>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</si>
  <si>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</si>
  <si>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</si>
  <si>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</si>
  <si>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</si>
  <si>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</si>
  <si>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</si>
  <si>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</si>
  <si>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</si>
  <si>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</si>
  <si>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</si>
  <si>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</si>
  <si>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</si>
  <si>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</si>
  <si>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</si>
  <si>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</si>
  <si>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</si>
  <si>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</si>
  <si>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</si>
  <si>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</si>
  <si>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</si>
  <si>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</si>
  <si>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</si>
  <si>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</si>
  <si>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</si>
  <si>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</si>
  <si>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</si>
  <si>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</si>
  <si>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</si>
  <si>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</si>
  <si>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</si>
  <si>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</si>
  <si>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</si>
  <si>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</si>
  <si>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</si>
  <si>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</si>
  <si>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</si>
  <si>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</si>
  <si>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</si>
  <si>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</si>
  <si>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</si>
  <si>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</si>
  <si>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</si>
  <si>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</si>
  <si>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</si>
  <si>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</si>
  <si>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</si>
  <si>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</si>
  <si>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</si>
  <si>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</si>
  <si>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</si>
  <si>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</si>
  <si>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</si>
  <si>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</si>
  <si>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</si>
  <si>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</si>
  <si>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</si>
  <si>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</si>
  <si>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</si>
  <si>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</si>
  <si>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</si>
  <si>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</si>
  <si>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</si>
  <si>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</si>
  <si>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</si>
  <si>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</si>
  <si>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</si>
  <si>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</si>
  <si>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</si>
  <si>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</si>
  <si>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</si>
  <si>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</si>
  <si>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</si>
  <si>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</si>
  <si>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</si>
  <si>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</si>
  <si>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</si>
  <si>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</si>
  <si>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</si>
  <si>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</si>
  <si>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</si>
  <si>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</si>
  <si>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</si>
  <si>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</si>
  <si>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</si>
  <si>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</si>
  <si>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</si>
  <si>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</si>
  <si>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</si>
  <si>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</si>
  <si>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</si>
  <si>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</si>
  <si>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</si>
  <si>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</si>
  <si>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</si>
  <si>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</si>
  <si>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</si>
  <si>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</si>
  <si>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</si>
  <si>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</si>
  <si>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</si>
  <si>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</si>
  <si>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</si>
  <si>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</si>
  <si>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</si>
  <si>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</si>
  <si>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</si>
  <si>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</si>
  <si>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</si>
  <si>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</si>
  <si>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</si>
  <si>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</si>
  <si>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</si>
  <si>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</si>
  <si>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</si>
  <si>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</si>
  <si>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</si>
  <si>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</si>
  <si>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</si>
  <si>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</si>
  <si>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</si>
  <si>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</si>
  <si>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</si>
  <si>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</si>
  <si>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</si>
  <si>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</si>
  <si>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</si>
  <si>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</si>
  <si>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</si>
  <si>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</si>
  <si>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</si>
  <si>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</si>
  <si>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</si>
  <si>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</si>
  <si>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</si>
  <si>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</si>
  <si>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</si>
  <si>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</si>
  <si>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</si>
  <si>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</si>
  <si>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</si>
  <si>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</si>
  <si>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</si>
  <si>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</si>
  <si>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</si>
  <si>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</si>
  <si>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</si>
  <si>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</si>
  <si>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</si>
  <si>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</si>
  <si>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</si>
  <si>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</si>
  <si>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</si>
  <si>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</si>
  <si>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</si>
  <si>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</si>
  <si>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</si>
  <si>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</si>
  <si>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</si>
  <si>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</si>
  <si>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</si>
  <si>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</si>
  <si>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</si>
  <si>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</si>
  <si>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</si>
  <si>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</si>
  <si>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</si>
  <si>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</si>
  <si>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</si>
  <si>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</si>
  <si>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</si>
  <si>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</si>
  <si>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</si>
  <si>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</si>
  <si>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</si>
  <si>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</si>
  <si>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</si>
  <si>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</si>
  <si>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</si>
  <si>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</si>
  <si>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</si>
  <si>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</si>
  <si>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</si>
  <si>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</si>
  <si>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</si>
  <si>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</si>
  <si>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</si>
  <si>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</si>
  <si>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</si>
  <si>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</si>
  <si>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</si>
  <si>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</si>
  <si>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</si>
  <si>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</si>
  <si>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</si>
  <si>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</si>
  <si>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</si>
  <si>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</si>
  <si>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</si>
  <si>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</si>
  <si>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</si>
  <si>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</si>
  <si>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</si>
  <si>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</si>
  <si>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</si>
  <si>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</si>
  <si>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</si>
  <si>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</si>
  <si>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</si>
  <si>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</si>
  <si>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</si>
  <si>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</si>
  <si>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</si>
  <si>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</si>
  <si>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</si>
  <si>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</si>
  <si>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</si>
  <si>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</si>
  <si>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</si>
  <si>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</si>
  <si>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</si>
  <si>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</si>
  <si>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</si>
  <si>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</si>
  <si>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</si>
  <si>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</si>
  <si>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</si>
  <si>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</si>
  <si>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</si>
  <si>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</si>
  <si>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</si>
  <si>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</si>
  <si>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</si>
  <si>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</si>
  <si>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</si>
  <si>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</si>
  <si>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</si>
  <si>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</si>
  <si>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</si>
  <si>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</si>
  <si>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</si>
  <si>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</si>
  <si>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</si>
  <si>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</si>
  <si>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</si>
  <si>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</si>
  <si>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</si>
  <si>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</si>
  <si>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</si>
  <si>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</si>
  <si>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</si>
  <si>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</si>
  <si>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</si>
  <si>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</si>
  <si>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</si>
  <si>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</si>
  <si>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</si>
  <si>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</si>
  <si>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</si>
  <si>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</si>
  <si>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</si>
  <si>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</si>
  <si>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</si>
  <si>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</si>
  <si>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</si>
  <si>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</si>
  <si>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</si>
  <si>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</si>
  <si>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</si>
  <si>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</si>
  <si>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</si>
  <si>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</si>
  <si>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</si>
  <si>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</si>
  <si>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</si>
  <si>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</si>
  <si>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</si>
  <si>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</si>
  <si>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</si>
  <si>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</si>
  <si>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</si>
  <si>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</si>
  <si>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</si>
  <si>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</si>
  <si>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</si>
  <si>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</si>
  <si>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</si>
  <si>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</si>
  <si>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</si>
  <si>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</si>
  <si>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</si>
  <si>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</si>
  <si>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</si>
  <si>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</si>
  <si>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</si>
  <si>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</si>
  <si>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</si>
  <si>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</si>
  <si>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</si>
  <si>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</si>
  <si>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</si>
  <si>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</si>
  <si>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</si>
  <si>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</si>
  <si>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</si>
  <si>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</si>
  <si>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</si>
  <si>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</si>
  <si>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</si>
  <si>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</si>
  <si>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</si>
  <si>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</si>
  <si>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</si>
  <si>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</si>
  <si>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</si>
  <si>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</si>
  <si>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</si>
  <si>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</si>
  <si>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</si>
  <si>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</si>
  <si>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</si>
  <si>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</si>
  <si>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</si>
  <si>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</si>
  <si>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</si>
  <si>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</si>
  <si>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</si>
  <si>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</si>
  <si>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</si>
  <si>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</si>
  <si>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</si>
  <si>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</si>
  <si>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</si>
  <si>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</si>
  <si>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</si>
  <si>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</si>
  <si>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</si>
  <si>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</si>
  <si>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</si>
  <si>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</si>
  <si>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</si>
  <si>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</si>
  <si>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</si>
  <si>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</si>
  <si>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</si>
  <si>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</si>
  <si>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</si>
  <si>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</si>
  <si>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</si>
  <si>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</si>
  <si>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</si>
  <si>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</si>
  <si>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</si>
  <si>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</si>
  <si>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</si>
  <si>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</si>
  <si>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</si>
  <si>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</si>
  <si>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</si>
  <si>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</si>
  <si>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</si>
  <si>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</si>
  <si>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</si>
  <si>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</si>
  <si>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</si>
  <si>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</si>
  <si>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</si>
  <si>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</si>
  <si>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</si>
  <si>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</si>
  <si>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</si>
  <si>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</si>
  <si>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</si>
  <si>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</si>
  <si>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</si>
  <si>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</si>
  <si>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</si>
  <si>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</si>
  <si>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</si>
  <si>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</si>
  <si>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</si>
  <si>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</si>
  <si>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</si>
  <si>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</si>
  <si>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</si>
  <si>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</si>
  <si>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</si>
  <si>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</si>
  <si>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</si>
  <si>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</si>
  <si>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</si>
  <si>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</si>
  <si>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</si>
  <si>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</si>
  <si>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</si>
  <si>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</si>
  <si>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</si>
  <si>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</si>
  <si>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</si>
  <si>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</si>
  <si>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</si>
  <si>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</si>
  <si>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</si>
  <si>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</si>
  <si>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</si>
  <si>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</si>
  <si>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</si>
  <si>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</si>
  <si>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</si>
  <si>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</si>
  <si>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</si>
  <si>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</si>
  <si>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</si>
  <si>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</si>
  <si>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</si>
  <si>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</si>
  <si>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</si>
  <si>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</si>
  <si>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</si>
  <si>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</si>
  <si>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</si>
  <si>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</si>
  <si>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</si>
  <si>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</si>
  <si>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</si>
  <si>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</si>
  <si>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</si>
  <si>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</si>
  <si>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</si>
  <si>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</si>
  <si>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</si>
  <si>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</si>
  <si>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</si>
  <si>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</si>
  <si>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</si>
  <si>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</si>
  <si>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</si>
  <si>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</si>
  <si>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</si>
  <si>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</si>
  <si>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</si>
  <si>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</si>
  <si>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</si>
  <si>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</si>
  <si>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</si>
  <si>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</si>
  <si>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</si>
  <si>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</si>
  <si>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</si>
  <si>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</si>
  <si>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</si>
  <si>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</si>
  <si>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</si>
  <si>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</si>
  <si>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</si>
  <si>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</si>
  <si>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</si>
  <si>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</si>
  <si>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</si>
  <si>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</si>
  <si>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</si>
  <si>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</si>
  <si>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</si>
  <si>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</si>
  <si>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</si>
  <si>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</si>
  <si>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</si>
  <si>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</si>
  <si>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</si>
  <si>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</si>
  <si>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</si>
  <si>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</si>
  <si>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</si>
  <si>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</si>
  <si>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</si>
  <si>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</si>
  <si>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</si>
  <si>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</si>
  <si>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</si>
  <si>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</si>
  <si>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</si>
  <si>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</si>
  <si>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</si>
  <si>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</si>
  <si>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</si>
  <si>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</si>
  <si>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</si>
  <si>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</si>
  <si>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</si>
  <si>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</si>
  <si>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</si>
  <si>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</si>
  <si>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</si>
  <si>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</si>
  <si>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</si>
  <si>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</si>
  <si>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</si>
  <si>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</si>
  <si>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</si>
  <si>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</si>
  <si>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</si>
  <si>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</si>
  <si>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</si>
  <si>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</si>
  <si>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</si>
  <si>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</si>
  <si>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</si>
  <si>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</si>
  <si>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</si>
  <si>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</si>
  <si>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</si>
  <si>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</si>
  <si>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</si>
  <si>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</si>
  <si>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</si>
  <si>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</si>
  <si>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</si>
  <si>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</si>
  <si>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</si>
  <si>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</si>
  <si>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</si>
  <si>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</si>
  <si>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</si>
  <si>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</si>
  <si>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</si>
  <si>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</si>
  <si>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</si>
  <si>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</si>
  <si>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</si>
  <si>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</si>
  <si>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</si>
  <si>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</si>
  <si>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</si>
  <si>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</si>
  <si>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</si>
  <si>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</si>
  <si>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</si>
  <si>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</si>
  <si>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</si>
  <si>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</si>
  <si>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</si>
  <si>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</si>
  <si>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</si>
  <si>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</si>
  <si>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</si>
  <si>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</si>
  <si>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</si>
  <si>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</si>
  <si>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</si>
  <si>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</si>
  <si>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</si>
  <si>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</si>
  <si>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</si>
  <si>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</si>
  <si>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</si>
  <si>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</si>
  <si>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</si>
  <si>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</si>
  <si>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</si>
  <si>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</si>
  <si>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</si>
  <si>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</si>
  <si>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</si>
  <si>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</si>
  <si>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</si>
  <si>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</si>
  <si>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</si>
  <si>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</si>
  <si>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</si>
  <si>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</si>
  <si>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</si>
  <si>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</si>
  <si>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</si>
  <si>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</si>
  <si>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</si>
  <si>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</si>
  <si>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</si>
  <si>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</si>
  <si>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</si>
  <si>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</si>
  <si>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</si>
  <si>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</si>
  <si>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</si>
  <si>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</si>
  <si>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</si>
  <si>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</si>
  <si>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</si>
  <si>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</si>
  <si>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</si>
  <si>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</si>
  <si>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</si>
  <si>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</si>
  <si>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</si>
  <si>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</si>
  <si>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</si>
  <si>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</si>
  <si>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</si>
  <si>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</si>
  <si>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</si>
  <si>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</si>
  <si>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</si>
  <si>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</si>
  <si>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</si>
  <si>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</si>
  <si>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</si>
  <si>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</si>
  <si>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</si>
  <si>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</si>
  <si>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</si>
  <si>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</si>
  <si>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</si>
  <si>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</si>
  <si>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</si>
  <si>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</si>
  <si>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</si>
  <si>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</si>
  <si>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</si>
  <si>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</si>
  <si>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</si>
  <si>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</si>
  <si>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</si>
  <si>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</si>
  <si>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</si>
  <si>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</si>
  <si>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</si>
  <si>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</si>
  <si>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</si>
  <si>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</si>
  <si>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</si>
  <si>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</si>
  <si>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</si>
  <si>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</si>
  <si>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</si>
  <si>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</si>
  <si>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</si>
  <si>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</si>
  <si>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</si>
  <si>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</si>
  <si>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</si>
  <si>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</si>
  <si>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</si>
  <si>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</si>
  <si>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</si>
  <si>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</si>
  <si>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</si>
  <si>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</si>
  <si>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</si>
  <si>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</si>
  <si>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</si>
  <si>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</si>
  <si>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</si>
  <si>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</si>
  <si>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</si>
  <si>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</si>
  <si>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</si>
  <si>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</si>
  <si>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</si>
  <si>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</si>
  <si>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</si>
  <si>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</si>
  <si>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</si>
  <si>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</si>
  <si>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</si>
  <si>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</si>
  <si>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</si>
  <si>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</si>
  <si>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</si>
  <si>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</si>
  <si>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</si>
  <si>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</si>
  <si>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</si>
  <si>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</si>
  <si>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</si>
  <si>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</si>
  <si>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</si>
  <si>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</si>
  <si>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</si>
  <si>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</si>
  <si>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</si>
  <si>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</si>
  <si>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</si>
  <si>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</si>
  <si>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</si>
  <si>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</si>
  <si>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</si>
  <si>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</si>
  <si>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</si>
  <si>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</si>
  <si>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</si>
  <si>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</si>
  <si>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</si>
  <si>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</si>
  <si>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</si>
  <si>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</si>
  <si>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</si>
  <si>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</si>
  <si>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</si>
  <si>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</si>
  <si>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</si>
  <si>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</si>
  <si>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</si>
  <si>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</si>
  <si>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</si>
  <si>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</si>
  <si>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</si>
  <si>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</si>
  <si>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</si>
  <si>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</si>
  <si>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</si>
  <si>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</si>
  <si>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</si>
  <si>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</si>
  <si>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</si>
  <si>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</si>
  <si>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</si>
  <si>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</si>
  <si>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</si>
  <si>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</si>
  <si>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</si>
  <si>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</si>
  <si>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</si>
  <si>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</si>
  <si>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</si>
  <si>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</si>
  <si>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</si>
  <si>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</si>
  <si>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</si>
  <si>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</si>
  <si>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</si>
  <si>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</si>
  <si>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</si>
  <si>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</si>
  <si>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</si>
  <si>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</si>
  <si>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</si>
  <si>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</si>
  <si>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</si>
  <si>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</si>
  <si>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</si>
  <si>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</si>
  <si>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</si>
  <si>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</si>
  <si>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</si>
  <si>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</si>
  <si>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</si>
  <si>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</si>
  <si>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</si>
  <si>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</si>
  <si>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</si>
  <si>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</si>
  <si>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</si>
  <si>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</si>
  <si>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</si>
  <si>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</si>
  <si>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</si>
  <si>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</si>
  <si>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</si>
  <si>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</si>
  <si>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</si>
  <si>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</si>
  <si>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</si>
  <si>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</si>
  <si>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</si>
  <si>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</si>
  <si>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</si>
  <si>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</si>
  <si>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</si>
  <si>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</si>
  <si>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</si>
  <si>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</si>
  <si>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</si>
  <si>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</si>
  <si>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</si>
  <si>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</si>
  <si>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</si>
  <si>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</si>
  <si>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</si>
  <si>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</si>
  <si>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</si>
  <si>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</si>
  <si>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</si>
  <si>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</si>
  <si>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</si>
  <si>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</si>
  <si>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</si>
  <si>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</si>
  <si>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</si>
  <si>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</si>
  <si>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</si>
  <si>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</si>
  <si>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</si>
  <si>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</si>
  <si>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</si>
  <si>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</si>
  <si>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</si>
  <si>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</si>
  <si>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</si>
  <si>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</si>
  <si>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</si>
  <si>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</si>
  <si>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</si>
  <si>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</si>
  <si>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</si>
  <si>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</si>
  <si>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</si>
  <si>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</si>
  <si>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</si>
  <si>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</si>
  <si>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</si>
  <si>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</si>
  <si>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</si>
  <si>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</si>
  <si>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</si>
  <si>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</si>
  <si>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</si>
  <si>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</si>
  <si>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</si>
  <si>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</si>
  <si>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</si>
  <si>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</si>
  <si>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</si>
  <si>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</si>
  <si>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</si>
  <si>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</si>
  <si>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</si>
  <si>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</si>
  <si>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</si>
  <si>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</si>
  <si>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</si>
  <si>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</si>
  <si>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</si>
  <si>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</si>
  <si>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</si>
  <si>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</si>
  <si>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</si>
  <si>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</si>
  <si>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</si>
  <si>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</si>
  <si>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</si>
  <si>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</si>
  <si>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</si>
  <si>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</si>
  <si>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</si>
  <si>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</si>
  <si>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</si>
  <si>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</si>
  <si>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</si>
  <si>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</si>
  <si>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</si>
  <si>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</si>
  <si>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</si>
  <si>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</si>
  <si>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</si>
  <si>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</si>
  <si>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</si>
  <si>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</si>
  <si>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</si>
  <si>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</si>
  <si>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</si>
  <si>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</si>
  <si>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</si>
  <si>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</si>
  <si>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</si>
  <si>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</si>
  <si>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</si>
  <si>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</si>
  <si>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</si>
  <si>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</si>
  <si>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</si>
  <si>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</si>
  <si>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</si>
  <si>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</si>
  <si>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</si>
  <si>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</si>
  <si>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</si>
  <si>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</si>
  <si>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</si>
  <si>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</si>
  <si>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</si>
  <si>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</si>
  <si>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</si>
  <si>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</si>
  <si>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</si>
  <si>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</si>
  <si>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</si>
  <si>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</si>
  <si>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</si>
  <si>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</si>
  <si>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</si>
  <si>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</si>
  <si>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</si>
  <si>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</si>
  <si>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</si>
  <si>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</si>
  <si>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</si>
  <si>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</si>
  <si>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</si>
  <si>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</si>
  <si>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</si>
  <si>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</si>
  <si>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</si>
  <si>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</si>
  <si>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</si>
  <si>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</si>
  <si>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</si>
  <si>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</si>
  <si>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</si>
  <si>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</si>
  <si>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</si>
  <si>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</si>
  <si>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</si>
  <si>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</si>
  <si>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</si>
  <si>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</si>
  <si>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</si>
  <si>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</si>
  <si>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</si>
  <si>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</si>
  <si>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</si>
  <si>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</si>
  <si>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</si>
  <si>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</si>
  <si>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</si>
  <si>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</si>
  <si>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</si>
  <si>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</si>
  <si>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</si>
  <si>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</si>
  <si>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</si>
  <si>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</si>
  <si>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</si>
  <si>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</si>
  <si>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</si>
  <si>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</si>
  <si>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</si>
  <si>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</si>
  <si>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</si>
  <si>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</si>
  <si>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</si>
  <si>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</si>
  <si>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</si>
  <si>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</si>
  <si>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</si>
  <si>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</si>
  <si>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</si>
  <si>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</si>
  <si>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</si>
  <si>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</si>
  <si>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</si>
  <si>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</si>
  <si>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</si>
  <si>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</si>
  <si>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</si>
  <si>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</si>
  <si>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</si>
  <si>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</si>
  <si>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</si>
  <si>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</si>
  <si>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</si>
  <si>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</si>
  <si>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</si>
  <si>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</si>
  <si>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</si>
  <si>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</si>
  <si>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</si>
  <si>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</si>
  <si>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</si>
  <si>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</si>
  <si>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</si>
  <si>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</si>
  <si>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</si>
  <si>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</si>
  <si>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</si>
  <si>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</si>
  <si>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</si>
  <si>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</si>
  <si>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</si>
  <si>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</si>
  <si>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</si>
  <si>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</si>
  <si>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</si>
  <si>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</si>
  <si>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</si>
  <si>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</si>
  <si>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</si>
  <si>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</si>
  <si>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</si>
  <si>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</si>
  <si>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</si>
  <si>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</si>
  <si>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</si>
  <si>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</si>
  <si>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</si>
  <si>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</si>
  <si>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</si>
  <si>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</si>
  <si>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</si>
  <si>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</si>
  <si>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</si>
  <si>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</si>
  <si>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</si>
  <si>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</si>
  <si>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</si>
  <si>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</si>
  <si>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</si>
  <si>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</si>
  <si>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</si>
  <si>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</si>
  <si>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</si>
  <si>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</si>
  <si>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</si>
  <si>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</si>
  <si>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</si>
  <si>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</si>
  <si>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</si>
  <si>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</si>
  <si>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</si>
  <si>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</si>
  <si>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</si>
  <si>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</si>
  <si>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</si>
  <si>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</si>
  <si>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</si>
  <si>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</si>
  <si>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</si>
  <si>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</si>
  <si>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</si>
  <si>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</si>
  <si>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</si>
  <si>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</si>
  <si>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</si>
  <si>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</si>
  <si>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</si>
  <si>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</si>
  <si>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</si>
  <si>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</si>
  <si>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</si>
  <si>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</si>
  <si>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</si>
  <si>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</si>
  <si>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</si>
  <si>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</si>
  <si>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</si>
  <si>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</si>
  <si>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</si>
  <si>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</si>
  <si>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</si>
  <si>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</si>
  <si>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</si>
  <si>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</si>
  <si>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</si>
  <si>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</si>
  <si>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</si>
  <si>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</si>
  <si>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</si>
  <si>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</si>
  <si>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</si>
  <si>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</si>
  <si>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</si>
  <si>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</si>
  <si>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</si>
  <si>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</si>
  <si>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</si>
  <si>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</si>
  <si>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</si>
  <si>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</si>
  <si>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</si>
  <si>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</si>
  <si>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</si>
  <si>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</si>
  <si>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</si>
  <si>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</si>
  <si>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</si>
  <si>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</si>
  <si>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</si>
  <si>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</si>
  <si>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</si>
  <si>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</si>
  <si>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</si>
  <si>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</si>
  <si>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</si>
  <si>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</si>
  <si>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</si>
  <si>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</si>
  <si>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</si>
  <si>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</si>
  <si>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</si>
  <si>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</si>
  <si>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</si>
  <si>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</si>
  <si>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</si>
  <si>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</si>
  <si>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</si>
  <si>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</si>
  <si>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</si>
  <si>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</si>
  <si>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</si>
  <si>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</si>
  <si>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</si>
  <si>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</si>
  <si>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</si>
  <si>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</si>
  <si>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</si>
  <si>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</si>
  <si>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</si>
  <si>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</si>
  <si>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</si>
  <si>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</si>
  <si>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</si>
  <si>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</si>
  <si>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</si>
  <si>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</si>
  <si>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</si>
  <si>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</si>
  <si>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</si>
  <si>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</si>
  <si>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</si>
  <si>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</si>
  <si>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</si>
  <si>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</si>
  <si>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</si>
  <si>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</si>
  <si>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</si>
  <si>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</si>
  <si>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</si>
  <si>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</si>
  <si>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</si>
  <si>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</si>
  <si>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</si>
  <si>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</si>
  <si>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</si>
  <si>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</si>
  <si>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</si>
  <si>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</si>
  <si>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</si>
  <si>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</si>
  <si>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</si>
  <si>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</si>
  <si>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</si>
  <si>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</si>
  <si>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</si>
  <si>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</si>
  <si>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</si>
  <si>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</si>
  <si>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</si>
  <si>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</si>
  <si>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</si>
  <si>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</si>
  <si>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</si>
  <si>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</si>
  <si>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</si>
  <si>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</si>
  <si>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</si>
  <si>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</si>
  <si>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</si>
  <si>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</si>
  <si>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</si>
  <si>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</si>
  <si>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</si>
  <si>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</si>
  <si>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</si>
  <si>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</si>
  <si>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</si>
  <si>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</si>
  <si>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</si>
  <si>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</si>
  <si>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</si>
  <si>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</si>
  <si>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</si>
  <si>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</si>
  <si>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</si>
  <si>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</si>
  <si>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</si>
  <si>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</si>
  <si>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</si>
  <si>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</si>
  <si>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</si>
  <si>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</si>
  <si>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</si>
  <si>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</si>
  <si>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</si>
  <si>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</si>
  <si>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</si>
  <si>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</si>
  <si>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</si>
  <si>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</si>
  <si>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</si>
  <si>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</si>
  <si>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</si>
  <si>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</si>
  <si>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</si>
  <si>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</si>
  <si>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</si>
  <si>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</si>
  <si>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</si>
  <si>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</si>
  <si>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</si>
  <si>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</si>
  <si>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</si>
  <si>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</si>
  <si>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</si>
  <si>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</si>
  <si>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</si>
  <si>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</si>
  <si>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</si>
  <si>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</si>
  <si>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</si>
  <si>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</si>
  <si>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</si>
  <si>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</si>
  <si>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</si>
  <si>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</si>
  <si>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</si>
  <si>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</si>
  <si>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</si>
  <si>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</si>
  <si>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</si>
  <si>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</si>
  <si>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</si>
  <si>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</si>
  <si>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</si>
  <si>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</si>
  <si>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</si>
  <si>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</si>
  <si>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</si>
  <si>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</si>
  <si>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</si>
  <si>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</si>
  <si>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</si>
  <si>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</si>
  <si>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</si>
  <si>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</si>
  <si>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</si>
  <si>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</si>
  <si>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</si>
  <si>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</si>
  <si>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</si>
  <si>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</si>
  <si>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</si>
  <si>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</si>
  <si>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</si>
  <si>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</si>
  <si>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</si>
  <si>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</si>
  <si>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</si>
  <si>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</si>
  <si>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</si>
  <si>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</si>
  <si>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</si>
  <si>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</si>
  <si>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</si>
  <si>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</si>
  <si>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</si>
  <si>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</si>
  <si>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</si>
  <si>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</si>
  <si>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</si>
  <si>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</si>
  <si>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</si>
  <si>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</si>
  <si>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</si>
  <si>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</si>
  <si>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</si>
  <si>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</si>
  <si>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</si>
  <si>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</si>
  <si>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</si>
  <si>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</si>
  <si>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</si>
  <si>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</si>
  <si>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</si>
  <si>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</si>
  <si>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</si>
  <si>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</si>
  <si>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</si>
  <si>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</si>
  <si>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</si>
  <si>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</si>
  <si>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</si>
  <si>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</si>
  <si>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</si>
  <si>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</si>
  <si>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</si>
  <si>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</si>
  <si>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</si>
  <si>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</si>
  <si>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</si>
  <si>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</si>
  <si>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</si>
  <si>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</si>
  <si>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</si>
  <si>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</si>
  <si>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</si>
  <si>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</si>
  <si>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</si>
  <si>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</si>
  <si>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</si>
  <si>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</si>
  <si>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</si>
  <si>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</si>
  <si>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</si>
  <si>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</si>
  <si>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</si>
  <si>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</si>
  <si>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</si>
  <si>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</si>
  <si>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</si>
  <si>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</si>
  <si>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</si>
  <si>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</si>
  <si>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</si>
  <si>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</si>
  <si>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</si>
  <si>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</si>
  <si>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</si>
  <si>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</si>
  <si>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</si>
  <si>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</si>
  <si>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</si>
  <si>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</si>
  <si>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</si>
  <si>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</si>
  <si>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</si>
  <si>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</si>
  <si>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</si>
  <si>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</si>
  <si>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</si>
  <si>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</si>
  <si>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</si>
  <si>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</si>
  <si>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</si>
  <si>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</si>
  <si>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</si>
  <si>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</si>
  <si>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</si>
  <si>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</si>
  <si>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</si>
  <si>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</si>
  <si>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</si>
  <si>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</si>
  <si>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</si>
  <si>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</si>
  <si>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</si>
  <si>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</si>
  <si>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</si>
  <si>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</si>
  <si>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</si>
  <si>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</si>
  <si>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</si>
  <si>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</si>
  <si>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</si>
  <si>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</si>
  <si>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</si>
  <si>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</si>
  <si>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</si>
  <si>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</si>
  <si>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</si>
  <si>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</si>
  <si>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</si>
  <si>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</si>
  <si>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</si>
  <si>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</si>
  <si>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</si>
  <si>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</si>
  <si>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</si>
  <si>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</si>
  <si>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</si>
  <si>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</si>
  <si>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</si>
  <si>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</si>
  <si>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</si>
  <si>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</si>
  <si>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</si>
  <si>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</si>
  <si>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</si>
  <si>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</si>
  <si>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</si>
  <si>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</si>
  <si>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</si>
  <si>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</si>
  <si>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</si>
  <si>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</si>
  <si>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</si>
  <si>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</si>
  <si>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</si>
  <si>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</si>
  <si>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</si>
  <si>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</si>
  <si>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</si>
  <si>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</si>
  <si>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</si>
  <si>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</si>
  <si>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</si>
  <si>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</si>
  <si>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</si>
  <si>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</si>
  <si>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</si>
  <si>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</si>
  <si>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</si>
  <si>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</si>
  <si>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</si>
  <si>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</si>
  <si>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</si>
  <si>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</si>
  <si>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</si>
  <si>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</si>
  <si>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</si>
  <si>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</si>
  <si>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</si>
  <si>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</si>
  <si>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</si>
  <si>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</si>
  <si>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</si>
  <si>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</si>
  <si>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</si>
  <si>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</si>
  <si>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</si>
  <si>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</si>
  <si>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</si>
  <si>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</si>
  <si>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</si>
  <si>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</si>
  <si>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</si>
  <si>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</si>
  <si>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</si>
  <si>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</si>
  <si>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</si>
  <si>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</si>
  <si>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</si>
  <si>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</si>
  <si>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</si>
  <si>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</si>
  <si>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</si>
  <si>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</si>
  <si>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</si>
  <si>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</si>
  <si>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</si>
  <si>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</si>
  <si>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</si>
  <si>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</si>
  <si>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</si>
  <si>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</si>
  <si>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</si>
  <si>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</si>
  <si>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</si>
  <si>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</si>
  <si>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</si>
  <si>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</si>
  <si>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</si>
  <si>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</si>
  <si>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</si>
  <si>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</si>
  <si>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</si>
  <si>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</si>
  <si>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</si>
  <si>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</si>
  <si>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</si>
  <si>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</si>
  <si>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</si>
  <si>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</si>
  <si>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</si>
  <si>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</si>
  <si>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</si>
  <si>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</si>
  <si>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</si>
  <si>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</si>
  <si>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</si>
  <si>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</si>
  <si>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</si>
  <si>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</si>
  <si>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</si>
  <si>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</si>
  <si>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</si>
  <si>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</si>
  <si>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</si>
  <si>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</si>
  <si>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</si>
  <si>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</si>
  <si>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</si>
  <si>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</si>
  <si>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</si>
  <si>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</si>
  <si>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</si>
  <si>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</si>
  <si>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</si>
  <si>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</si>
  <si>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</si>
  <si>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</si>
  <si>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</si>
  <si>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</si>
  <si>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</si>
  <si>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</si>
  <si>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</si>
  <si>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</si>
  <si>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</si>
  <si>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</si>
  <si>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</si>
  <si>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</si>
  <si>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</si>
  <si>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</si>
  <si>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</si>
  <si>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</si>
  <si>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</si>
  <si>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</si>
  <si>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</si>
  <si>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</si>
  <si>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</si>
  <si>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</si>
  <si>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</si>
  <si>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</si>
  <si>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</si>
  <si>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</si>
  <si>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</si>
  <si>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</si>
  <si>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</si>
  <si>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</si>
  <si>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</si>
  <si>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</si>
  <si>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</si>
  <si>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</si>
  <si>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</si>
  <si>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</si>
  <si>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</si>
  <si>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</si>
  <si>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</si>
  <si>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</si>
  <si>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</si>
  <si>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</si>
  <si>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</si>
  <si>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</si>
  <si>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</si>
  <si>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</si>
  <si>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</si>
  <si>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</si>
  <si>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</si>
  <si>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</si>
  <si>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</si>
  <si>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</si>
  <si>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</si>
  <si>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</si>
  <si>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</si>
  <si>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</si>
  <si>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</si>
  <si>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</si>
  <si>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</si>
  <si>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</si>
  <si>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</si>
  <si>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</si>
  <si>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</si>
  <si>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</si>
  <si>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</si>
  <si>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</si>
  <si>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</si>
  <si>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</si>
  <si>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</si>
  <si>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</si>
  <si>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</si>
  <si>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</si>
  <si>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</si>
  <si>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</si>
  <si>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</si>
  <si>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</si>
  <si>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</si>
  <si>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</si>
  <si>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</si>
  <si>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</si>
  <si>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</si>
  <si>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</si>
  <si>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</si>
  <si>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</si>
  <si>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</si>
  <si>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</si>
  <si>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</si>
  <si>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</si>
  <si>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</si>
  <si>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</si>
  <si>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</si>
  <si>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</si>
  <si>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</si>
  <si>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</si>
  <si>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</si>
  <si>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</si>
  <si>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</si>
  <si>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</si>
  <si>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</si>
  <si>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</si>
  <si>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</si>
  <si>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</si>
  <si>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</si>
  <si>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</si>
  <si>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</si>
  <si>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</si>
  <si>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</si>
  <si>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</si>
  <si>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</si>
  <si>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</si>
  <si>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</si>
  <si>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</si>
  <si>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</si>
  <si>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</si>
  <si>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</si>
  <si>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</si>
  <si>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</si>
  <si>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</si>
  <si>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</si>
  <si>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</si>
  <si>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</si>
  <si>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</si>
  <si>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</si>
  <si>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</si>
  <si>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</si>
  <si>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</si>
  <si>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</si>
  <si>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</si>
  <si>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</si>
  <si>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</si>
  <si>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</si>
  <si>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</si>
  <si>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</si>
  <si>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</si>
  <si>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</si>
  <si>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</si>
  <si>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</si>
  <si>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</si>
  <si>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</si>
  <si>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</si>
  <si>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</si>
  <si>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</si>
  <si>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</si>
  <si>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</si>
  <si>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</si>
  <si>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</si>
  <si>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</si>
  <si>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</si>
  <si>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</si>
  <si>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</si>
  <si>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</si>
  <si>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</si>
  <si>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</si>
  <si>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</si>
  <si>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</si>
  <si>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</si>
  <si>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</si>
  <si>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</si>
  <si>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</si>
  <si>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</si>
  <si>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</si>
  <si>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</si>
  <si>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</si>
  <si>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</si>
  <si>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</si>
  <si>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</si>
  <si>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</si>
  <si>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</si>
  <si>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</si>
  <si>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</si>
  <si>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</si>
  <si>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</si>
  <si>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</si>
  <si>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</si>
  <si>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</si>
  <si>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</si>
  <si>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</si>
  <si>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</si>
  <si>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</si>
  <si>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</si>
  <si>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</si>
  <si>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</si>
  <si>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</si>
  <si>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</si>
  <si>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</si>
  <si>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</si>
  <si>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</si>
  <si>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</si>
  <si>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</si>
  <si>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</si>
  <si>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</si>
  <si>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</si>
  <si>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</si>
  <si>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</si>
  <si>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</si>
  <si>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</si>
  <si>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</si>
  <si>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</si>
  <si>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</si>
  <si>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</si>
  <si>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</si>
  <si>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</si>
  <si>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</si>
  <si>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</si>
  <si>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</si>
  <si>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</si>
  <si>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</si>
  <si>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</si>
  <si>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</si>
  <si>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</si>
  <si>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</si>
  <si>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</si>
  <si>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</si>
  <si>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</si>
  <si>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</si>
  <si>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</si>
  <si>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</si>
  <si>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</si>
  <si>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</si>
  <si>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</si>
  <si>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</si>
  <si>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</si>
  <si>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</si>
  <si>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</si>
  <si>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</si>
  <si>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</si>
  <si>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</si>
  <si>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</si>
  <si>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</si>
  <si>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</si>
  <si>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</si>
  <si>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</si>
  <si>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</si>
  <si>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</si>
  <si>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</si>
  <si>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</si>
  <si>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</si>
  <si>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</si>
  <si>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</si>
  <si>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</si>
  <si>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</si>
  <si>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</si>
  <si>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</si>
  <si>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</si>
  <si>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</si>
  <si>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</si>
  <si>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</si>
  <si>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</si>
  <si>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</si>
  <si>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</si>
  <si>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</si>
  <si>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</si>
  <si>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</si>
  <si>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</si>
  <si>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</si>
  <si>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</si>
  <si>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</si>
  <si>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</si>
  <si>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</si>
  <si>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</si>
  <si>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</si>
  <si>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</si>
  <si>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</si>
  <si>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</si>
  <si>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</si>
  <si>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</si>
  <si>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</si>
  <si>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</si>
  <si>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</si>
  <si>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</si>
  <si>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</si>
  <si>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</si>
  <si>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</si>
  <si>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</si>
  <si>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</si>
  <si>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</si>
  <si>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</si>
  <si>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</si>
  <si>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</si>
  <si>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</si>
  <si>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</si>
  <si>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</si>
  <si>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</si>
  <si>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</si>
  <si>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</si>
  <si>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</si>
  <si>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</si>
  <si>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</si>
  <si>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</si>
  <si>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</si>
  <si>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</si>
  <si>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</si>
  <si>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</si>
  <si>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</si>
  <si>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</si>
  <si>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</si>
  <si>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</si>
  <si>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</si>
  <si>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</si>
  <si>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</si>
  <si>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</si>
  <si>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</si>
  <si>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</si>
  <si>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</si>
  <si>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</si>
  <si>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</si>
  <si>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</si>
  <si>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</si>
  <si>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</si>
  <si>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</si>
  <si>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</si>
  <si>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</si>
  <si>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</si>
  <si>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</si>
  <si>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</si>
  <si>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</si>
  <si>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</si>
  <si>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</si>
  <si>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</si>
  <si>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</si>
  <si>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</si>
  <si>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</si>
  <si>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</si>
  <si>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</si>
  <si>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</si>
  <si>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</si>
  <si>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</si>
  <si>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</si>
  <si>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</si>
  <si>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</si>
  <si>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</si>
  <si>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</si>
  <si>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</si>
  <si>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</si>
  <si>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</si>
  <si>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</si>
  <si>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</si>
  <si>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</si>
  <si>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</si>
  <si>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</si>
  <si>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</si>
  <si>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</si>
  <si>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</si>
  <si>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</si>
  <si>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</si>
  <si>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</si>
  <si>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</si>
  <si>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</si>
  <si>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</si>
  <si>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</si>
  <si>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</si>
  <si>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</si>
  <si>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</si>
  <si>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</si>
  <si>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</si>
  <si>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</si>
  <si>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</si>
  <si>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</si>
  <si>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</si>
  <si>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</si>
  <si>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</si>
  <si>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</si>
  <si>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</si>
  <si>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</si>
  <si>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</si>
  <si>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</si>
  <si>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</si>
  <si>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</si>
  <si>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</si>
  <si>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</si>
  <si>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</si>
  <si>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</si>
  <si>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</si>
  <si>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</si>
  <si>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</si>
  <si>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</si>
  <si>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</si>
  <si>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</si>
  <si>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</si>
  <si>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</si>
  <si>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</si>
  <si>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</si>
  <si>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</si>
  <si>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</si>
  <si>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</si>
  <si>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</si>
  <si>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</si>
  <si>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</si>
  <si>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</si>
  <si>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</si>
  <si>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</si>
  <si>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</si>
  <si>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</si>
  <si>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</si>
  <si>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</si>
  <si>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</si>
  <si>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</si>
  <si>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</si>
  <si>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</si>
  <si>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</si>
  <si>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</si>
  <si>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</si>
  <si>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</si>
  <si>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</si>
  <si>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</si>
  <si>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</si>
  <si>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</si>
  <si>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</si>
  <si>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</si>
  <si>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</si>
  <si>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</si>
  <si>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</si>
  <si>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</si>
  <si>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</si>
  <si>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</si>
  <si>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</si>
  <si>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</si>
  <si>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</si>
  <si>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</si>
  <si>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</si>
  <si>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</si>
  <si>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</si>
  <si>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</si>
  <si>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</si>
  <si>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</si>
  <si>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</si>
  <si>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</si>
  <si>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</si>
  <si>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</si>
  <si>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</si>
  <si>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</si>
  <si>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</si>
  <si>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</si>
  <si>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</si>
  <si>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</si>
  <si>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</si>
  <si>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</si>
  <si>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</si>
  <si>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</si>
  <si>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</si>
  <si>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</si>
  <si>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</si>
  <si>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</si>
  <si>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</si>
  <si>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</si>
  <si>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</si>
  <si>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</si>
  <si>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</si>
  <si>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</si>
  <si>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</si>
  <si>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</si>
  <si>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</si>
  <si>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</si>
  <si>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</si>
  <si>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</si>
  <si>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</si>
  <si>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</si>
  <si>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</si>
  <si>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</si>
  <si>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</si>
  <si>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</si>
  <si>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</si>
  <si>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</si>
  <si>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</si>
  <si>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</si>
  <si>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</si>
  <si>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</si>
  <si>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</si>
  <si>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</si>
  <si>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</si>
  <si>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</si>
  <si>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</si>
  <si>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</si>
  <si>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</si>
  <si>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</si>
  <si>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</si>
  <si>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</si>
  <si>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</si>
  <si>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</si>
  <si>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</si>
  <si>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</si>
  <si>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</si>
  <si>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</si>
  <si>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</si>
  <si>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</si>
  <si>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</si>
  <si>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</si>
  <si>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</si>
  <si>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</si>
  <si>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</si>
  <si>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</si>
  <si>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</si>
  <si>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</si>
  <si>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</si>
  <si>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</si>
  <si>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</si>
  <si>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</si>
  <si>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</si>
  <si>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</si>
  <si>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</si>
  <si>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</si>
  <si>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</si>
  <si>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</si>
  <si>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</si>
  <si>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</si>
  <si>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</si>
  <si>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</si>
  <si>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</si>
  <si>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</si>
  <si>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</si>
  <si>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</si>
  <si>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</si>
  <si>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</si>
  <si>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</si>
  <si>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</si>
  <si>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</si>
  <si>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</si>
  <si>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</si>
  <si>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</si>
  <si>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</si>
  <si>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</si>
  <si>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</si>
  <si>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</si>
  <si>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</si>
  <si>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</si>
  <si>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</si>
  <si>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</si>
  <si>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</si>
  <si>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</si>
  <si>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</si>
  <si>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</si>
  <si>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</si>
  <si>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</si>
  <si>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</si>
  <si>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</si>
  <si>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</si>
  <si>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</si>
  <si>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</si>
  <si>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</si>
  <si>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</si>
  <si>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</si>
  <si>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</si>
  <si>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</si>
  <si>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</si>
  <si>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</si>
  <si>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</si>
  <si>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</si>
  <si>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</si>
  <si>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</si>
  <si>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</si>
  <si>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</si>
  <si>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</si>
  <si>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</si>
  <si>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</si>
  <si>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</si>
  <si>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</si>
  <si>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</si>
  <si>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</si>
  <si>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</si>
  <si>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</si>
  <si>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</si>
  <si>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</si>
  <si>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</si>
  <si>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</si>
  <si>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</si>
  <si>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</si>
  <si>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</si>
  <si>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</si>
  <si>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</si>
  <si>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</si>
  <si>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</si>
  <si>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</si>
  <si>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</si>
  <si>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</si>
  <si>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</si>
  <si>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</si>
  <si>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</si>
  <si>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</si>
  <si>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</si>
  <si>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</si>
  <si>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</si>
  <si>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</si>
  <si>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</si>
  <si>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</si>
  <si>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</si>
  <si>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</si>
  <si>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</si>
  <si>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</si>
  <si>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</si>
  <si>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</si>
  <si>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</si>
  <si>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</si>
  <si>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</si>
  <si>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</si>
  <si>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</si>
  <si>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</si>
  <si>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</si>
  <si>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</si>
  <si>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</si>
  <si>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</si>
  <si>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</si>
  <si>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</si>
  <si>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</si>
  <si>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</si>
  <si>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</si>
  <si>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</si>
  <si>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</si>
  <si>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</si>
  <si>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</si>
  <si>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</si>
  <si>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</si>
  <si>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</si>
  <si>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</si>
  <si>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</si>
  <si>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</si>
  <si>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</si>
  <si>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</si>
  <si>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</si>
  <si>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</si>
  <si>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</si>
  <si>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</si>
  <si>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</si>
  <si>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</si>
  <si>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</si>
  <si>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</si>
  <si>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</si>
  <si>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</si>
  <si>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</si>
  <si>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</si>
  <si>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</si>
  <si>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</si>
  <si>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</si>
  <si>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</si>
  <si>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</si>
  <si>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</si>
  <si>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</si>
  <si>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</si>
  <si>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</si>
  <si>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</si>
  <si>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</si>
  <si>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</si>
  <si>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</si>
  <si>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</si>
  <si>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</si>
  <si>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</si>
  <si>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</si>
  <si>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</si>
  <si>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</si>
  <si>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</si>
  <si>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</si>
  <si>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</si>
  <si>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</si>
  <si>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</si>
  <si>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</si>
  <si>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</si>
  <si>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</si>
  <si>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</si>
  <si>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</si>
  <si>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</si>
  <si>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</si>
  <si>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</si>
  <si>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</si>
  <si>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</si>
  <si>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</si>
  <si>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</si>
  <si>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</si>
  <si>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</si>
  <si>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</si>
  <si>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</si>
  <si>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</si>
  <si>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</si>
  <si>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</si>
  <si>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</si>
  <si>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</si>
  <si>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</si>
  <si>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</si>
  <si>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</si>
  <si>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</si>
  <si>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</si>
  <si>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</si>
  <si>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</si>
  <si>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</si>
  <si>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</si>
  <si>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</si>
  <si>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</si>
  <si>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</si>
  <si>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</si>
  <si>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</si>
  <si>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</si>
  <si>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</si>
  <si>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</si>
  <si>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</si>
  <si>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</si>
  <si>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</si>
  <si>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</si>
  <si>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</si>
  <si>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</si>
  <si>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</si>
  <si>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</si>
  <si>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</si>
  <si>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</si>
  <si>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</si>
  <si>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</si>
  <si>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</si>
  <si>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</si>
  <si>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</si>
  <si>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</si>
  <si>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</si>
  <si>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</si>
  <si>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</si>
  <si>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</si>
  <si>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</si>
  <si>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</si>
  <si>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</si>
  <si>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</si>
  <si>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</si>
  <si>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</si>
  <si>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</si>
  <si>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</si>
  <si>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</si>
  <si>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</si>
  <si>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</si>
  <si>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</si>
  <si>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</si>
  <si>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</si>
  <si>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</si>
  <si>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</si>
  <si>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</si>
  <si>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</si>
  <si>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</si>
  <si>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</si>
  <si>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</si>
  <si>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</si>
  <si>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</si>
  <si>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</si>
  <si>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</si>
  <si>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</si>
  <si>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</si>
  <si>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</si>
  <si>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</si>
  <si>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</si>
  <si>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</si>
  <si>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</si>
  <si>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</si>
  <si>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</si>
  <si>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</si>
  <si>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</si>
  <si>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</si>
  <si>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</si>
  <si>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</si>
  <si>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</si>
  <si>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</si>
  <si>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</si>
  <si>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</si>
  <si>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</si>
  <si>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</si>
  <si>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</si>
  <si>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</si>
  <si>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</si>
  <si>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</si>
  <si>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</si>
  <si>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</si>
  <si>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</si>
  <si>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</si>
  <si>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</si>
  <si>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</si>
  <si>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</si>
  <si>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</si>
  <si>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</si>
  <si>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</si>
  <si>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</si>
  <si>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</si>
  <si>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</si>
  <si>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</si>
  <si>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</si>
  <si>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</si>
  <si>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</si>
  <si>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</si>
  <si>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</si>
  <si>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</si>
  <si>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</si>
  <si>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</si>
  <si>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</si>
  <si>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</si>
  <si>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</si>
  <si>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</si>
  <si>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</si>
  <si>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</si>
  <si>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</si>
  <si>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</si>
  <si>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</si>
  <si>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</si>
  <si>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</si>
  <si>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</si>
  <si>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</si>
  <si>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</si>
  <si>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</si>
  <si>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</si>
  <si>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</si>
  <si>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</si>
  <si>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</si>
  <si>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</si>
  <si>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</si>
  <si>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</si>
  <si>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</si>
  <si>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</si>
  <si>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</si>
  <si>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</si>
  <si>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</si>
  <si>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</si>
  <si>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</si>
  <si>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</si>
  <si>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</si>
  <si>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</si>
  <si>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</si>
  <si>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</si>
  <si>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</si>
  <si>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</si>
  <si>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</si>
  <si>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</si>
  <si>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</si>
  <si>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</si>
  <si>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</si>
  <si>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</si>
  <si>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</si>
  <si>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</si>
  <si>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</si>
  <si>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</si>
  <si>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</si>
  <si>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</si>
  <si>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</si>
  <si>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</si>
  <si>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</si>
  <si>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</si>
  <si>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</si>
  <si>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</si>
  <si>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</si>
  <si>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</si>
  <si>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</si>
  <si>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</si>
  <si>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</si>
  <si>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</si>
  <si>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</si>
  <si>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</si>
  <si>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</si>
  <si>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</si>
  <si>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</si>
  <si>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</si>
  <si>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</si>
  <si>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</si>
  <si>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</si>
  <si>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</si>
  <si>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</si>
  <si>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</si>
  <si>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</si>
  <si>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</si>
  <si>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</si>
  <si>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</si>
  <si>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</si>
  <si>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</si>
  <si>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</si>
  <si>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</si>
  <si>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</si>
  <si>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</si>
  <si>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</si>
  <si>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</si>
  <si>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</si>
  <si>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</si>
  <si>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</si>
  <si>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</si>
  <si>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</si>
  <si>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</si>
  <si>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</si>
  <si>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</si>
  <si>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</si>
  <si>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</si>
  <si>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</si>
  <si>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</si>
  <si>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</si>
  <si>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</si>
  <si>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</si>
  <si>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</si>
  <si>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</si>
  <si>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</si>
  <si>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</si>
  <si>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</si>
  <si>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</si>
  <si>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</si>
  <si>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</si>
  <si>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</si>
  <si>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</si>
  <si>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</si>
  <si>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</si>
  <si>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</si>
  <si>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</si>
  <si>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</si>
  <si>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</si>
  <si>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</si>
  <si>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</si>
  <si>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</si>
  <si>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</si>
  <si>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</si>
  <si>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</si>
  <si>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</si>
  <si>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</si>
  <si>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</si>
  <si>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</si>
  <si>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</si>
  <si>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</si>
  <si>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</si>
  <si>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</si>
  <si>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</si>
  <si>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</si>
  <si>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</si>
  <si>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</si>
  <si>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</si>
  <si>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</si>
  <si>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</si>
  <si>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</si>
  <si>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</si>
  <si>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</si>
  <si>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</si>
  <si>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</si>
  <si>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</si>
  <si>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</si>
  <si>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</si>
  <si>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</si>
  <si>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</si>
  <si>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</si>
  <si>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</si>
  <si>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</si>
  <si>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</si>
  <si>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</si>
  <si>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</si>
  <si>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</si>
  <si>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</si>
  <si>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</si>
  <si>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</si>
  <si>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</si>
  <si>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</si>
  <si>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</si>
  <si>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</si>
  <si>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</si>
  <si>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</si>
  <si>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</si>
  <si>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</si>
  <si>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</si>
  <si>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</si>
  <si>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</si>
  <si>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</si>
  <si>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</si>
  <si>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</si>
  <si>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</si>
  <si>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</si>
  <si>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</si>
  <si>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</si>
  <si>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</si>
  <si>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</si>
  <si>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</si>
  <si>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</si>
  <si>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</si>
  <si>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</si>
  <si>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</si>
  <si>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</si>
  <si>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</si>
  <si>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</si>
  <si>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</si>
  <si>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</si>
  <si>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</si>
  <si>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</si>
  <si>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</si>
  <si>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</si>
  <si>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</si>
  <si>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</si>
  <si>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</si>
  <si>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</si>
  <si>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</si>
  <si>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</si>
  <si>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</si>
  <si>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</si>
  <si>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</si>
  <si>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</si>
  <si>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</si>
  <si>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</si>
  <si>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</si>
  <si>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</si>
  <si>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</si>
  <si>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</si>
  <si>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</si>
  <si>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</si>
  <si>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</si>
  <si>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</si>
  <si>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</si>
  <si>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</si>
  <si>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</si>
  <si>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</si>
  <si>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</si>
  <si>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</si>
  <si>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</si>
  <si>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</si>
  <si>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</si>
  <si>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</si>
  <si>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</si>
  <si>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</si>
  <si>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</si>
  <si>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</si>
  <si>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</si>
  <si>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</si>
  <si>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</si>
  <si>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</si>
  <si>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</si>
  <si>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</si>
  <si>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</si>
  <si>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</si>
  <si>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</si>
  <si>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</si>
  <si>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</si>
  <si>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</si>
  <si>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</si>
  <si>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</si>
  <si>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</si>
  <si>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</si>
  <si>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</si>
  <si>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</si>
  <si>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</si>
  <si>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</si>
  <si>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</si>
  <si>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</si>
  <si>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</si>
  <si>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</si>
  <si>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</si>
  <si>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</si>
  <si>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</si>
  <si>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</si>
  <si>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</si>
  <si>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</si>
  <si>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</si>
  <si>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</si>
  <si>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</si>
  <si>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</si>
  <si>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</si>
  <si>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</si>
  <si>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</si>
  <si>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</si>
  <si>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</si>
  <si>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</si>
  <si>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</si>
  <si>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</si>
  <si>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</si>
  <si>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</si>
  <si>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</si>
  <si>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</si>
  <si>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</si>
  <si>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</si>
  <si>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</si>
  <si>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</si>
  <si>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</si>
  <si>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</si>
  <si>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</si>
  <si>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</si>
  <si>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</si>
  <si>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</si>
  <si>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</si>
  <si>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</si>
  <si>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</si>
  <si>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</si>
  <si>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</si>
  <si>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</si>
  <si>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</si>
  <si>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</si>
  <si>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</si>
  <si>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</si>
  <si>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</si>
  <si>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</si>
  <si>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</si>
  <si>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</si>
  <si>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</si>
  <si>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</si>
  <si>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</si>
  <si>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</si>
  <si>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</si>
  <si>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</si>
  <si>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</si>
  <si>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</si>
  <si>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</si>
  <si>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</si>
  <si>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</si>
  <si>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</si>
  <si>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</si>
  <si>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</si>
  <si>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</si>
  <si>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</si>
  <si>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</si>
  <si>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</si>
  <si>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</si>
  <si>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</si>
  <si>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</si>
  <si>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</si>
  <si>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</si>
  <si>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</si>
  <si>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</si>
  <si>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</si>
  <si>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</si>
  <si>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</si>
  <si>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</si>
  <si>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</si>
  <si>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</si>
  <si>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</si>
  <si>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</si>
  <si>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</si>
  <si>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</si>
  <si>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</si>
  <si>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</si>
  <si>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</si>
  <si>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</si>
  <si>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</si>
  <si>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</si>
  <si>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</si>
  <si>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</si>
  <si>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</si>
  <si>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</si>
  <si>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</si>
  <si>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</si>
  <si>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</si>
  <si>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</si>
  <si>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</si>
  <si>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</si>
  <si>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</si>
  <si>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</si>
  <si>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</si>
  <si>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</si>
  <si>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</si>
  <si>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</si>
  <si>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</si>
  <si>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</si>
  <si>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</si>
  <si>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</si>
  <si>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</si>
  <si>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</si>
  <si>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</si>
  <si>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</si>
  <si>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</si>
  <si>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</si>
  <si>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</si>
  <si>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</si>
  <si>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</si>
  <si>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</si>
  <si>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</si>
  <si>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</si>
  <si>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</si>
  <si>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</si>
  <si>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</si>
  <si>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</si>
  <si>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</si>
  <si>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</si>
  <si>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</si>
  <si>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</si>
  <si>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</si>
  <si>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</si>
  <si>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</si>
  <si>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</si>
  <si>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</si>
  <si>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</si>
  <si>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</si>
  <si>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</si>
  <si>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</si>
  <si>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</si>
  <si>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</si>
  <si>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</si>
  <si>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</si>
  <si>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</si>
  <si>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</si>
  <si>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</si>
  <si>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</si>
  <si>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</si>
  <si>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</si>
  <si>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</si>
  <si>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</si>
  <si>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</si>
  <si>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</si>
  <si>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</si>
  <si>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</si>
  <si>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</si>
  <si>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</si>
  <si>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</si>
  <si>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</si>
  <si>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</si>
  <si>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</si>
  <si>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</si>
  <si>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</si>
  <si>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</si>
  <si>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</si>
  <si>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</si>
  <si>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</si>
  <si>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</si>
  <si>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</si>
  <si>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</si>
  <si>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</si>
  <si>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</si>
  <si>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</si>
  <si>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</si>
  <si>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</si>
  <si>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</si>
  <si>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</si>
  <si>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</si>
  <si>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</si>
  <si>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</si>
  <si>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</si>
  <si>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</si>
  <si>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</si>
  <si>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</si>
  <si>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</si>
  <si>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</si>
  <si>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</si>
  <si>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</si>
  <si>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</si>
  <si>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</si>
  <si>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</si>
  <si>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</si>
  <si>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</si>
  <si>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</si>
  <si>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</si>
  <si>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</si>
  <si>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</si>
  <si>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</si>
  <si>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</si>
  <si>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</si>
  <si>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</si>
  <si>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</si>
  <si>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</si>
  <si>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</si>
  <si>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</si>
  <si>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</si>
  <si>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</si>
  <si>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</si>
  <si>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</si>
  <si>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</si>
  <si>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</si>
  <si>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</si>
  <si>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</si>
  <si>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</si>
  <si>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</si>
  <si>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</si>
  <si>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</si>
  <si>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</si>
  <si>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</si>
  <si>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</si>
  <si>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</si>
  <si>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</si>
  <si>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</si>
  <si>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</si>
  <si>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</si>
  <si>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</si>
  <si>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</si>
  <si>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</si>
  <si>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</si>
  <si>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</si>
  <si>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</si>
  <si>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</si>
  <si>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</si>
  <si>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</si>
  <si>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</si>
  <si>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</si>
  <si>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</si>
  <si>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</si>
  <si>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</si>
  <si>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</si>
  <si>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</si>
  <si>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</si>
  <si>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</si>
  <si>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</si>
  <si>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</si>
  <si>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</si>
  <si>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</si>
  <si>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</si>
  <si>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</si>
  <si>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</si>
  <si>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</si>
  <si>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</si>
  <si>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</si>
  <si>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</si>
  <si>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</si>
  <si>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</si>
  <si>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</si>
  <si>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</si>
  <si>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</si>
  <si>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</si>
  <si>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</si>
  <si>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</si>
  <si>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</si>
  <si>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</si>
  <si>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</si>
  <si>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</si>
  <si>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</si>
  <si>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</si>
  <si>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</si>
  <si>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</si>
  <si>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</si>
  <si>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</si>
  <si>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</si>
  <si>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</si>
  <si>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</si>
  <si>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</si>
  <si>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</si>
  <si>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</si>
  <si>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</si>
  <si>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</si>
  <si>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</si>
  <si>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</si>
  <si>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</si>
  <si>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</si>
  <si>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</si>
  <si>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</si>
  <si>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</si>
  <si>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</si>
  <si>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</si>
  <si>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</si>
  <si>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</si>
  <si>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</si>
  <si>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</si>
  <si>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</si>
  <si>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</si>
  <si>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</si>
  <si>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</si>
  <si>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</si>
  <si>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</si>
  <si>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</si>
  <si>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</si>
  <si>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</si>
  <si>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</si>
  <si>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</si>
  <si>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</si>
  <si>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</si>
  <si>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</si>
  <si>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</si>
  <si>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</si>
  <si>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</si>
  <si>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</si>
  <si>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</si>
  <si>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</si>
  <si>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</si>
  <si>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</si>
  <si>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</si>
  <si>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</si>
  <si>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</si>
  <si>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</si>
  <si>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</si>
  <si>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</si>
  <si>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</si>
  <si>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</si>
  <si>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</si>
  <si>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</si>
  <si>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</si>
  <si>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</si>
  <si>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</si>
  <si>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</si>
  <si>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</si>
  <si>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</si>
  <si>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</si>
  <si>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</si>
  <si>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</si>
  <si>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</si>
  <si>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</si>
  <si>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</si>
  <si>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</si>
  <si>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</si>
  <si>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</si>
  <si>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</si>
  <si>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</si>
  <si>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</si>
  <si>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</si>
  <si>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</si>
  <si>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</si>
  <si>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</si>
  <si>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</si>
  <si>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</si>
  <si>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</si>
  <si>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</si>
  <si>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</si>
  <si>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</si>
  <si>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</si>
  <si>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</si>
  <si>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</si>
  <si>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</si>
  <si>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</si>
  <si>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</si>
  <si>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</si>
  <si>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</si>
  <si>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</si>
  <si>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</si>
  <si>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</si>
  <si>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</si>
  <si>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</si>
  <si>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</si>
  <si>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</si>
  <si>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</si>
  <si>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</si>
  <si>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</si>
  <si>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</si>
  <si>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</si>
  <si>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</si>
  <si>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</si>
  <si>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</si>
  <si>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</si>
  <si>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</si>
  <si>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</si>
  <si>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</si>
  <si>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</si>
  <si>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</si>
  <si>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</si>
  <si>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</si>
  <si>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</si>
  <si>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</si>
  <si>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</si>
  <si>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</si>
  <si>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</si>
  <si>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</si>
  <si>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</si>
  <si>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</si>
  <si>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</si>
  <si>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</si>
  <si>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</si>
  <si>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</si>
  <si>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</si>
  <si>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</si>
  <si>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</si>
  <si>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</si>
  <si>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</si>
  <si>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</si>
  <si>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</si>
  <si>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</si>
  <si>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</si>
  <si>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</si>
  <si>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</si>
  <si>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</si>
  <si>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</si>
  <si>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</si>
  <si>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</si>
  <si>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</si>
  <si>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</si>
  <si>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</si>
  <si>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</si>
  <si>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</si>
  <si>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</si>
  <si>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</si>
  <si>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</si>
  <si>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</si>
  <si>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</si>
  <si>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</si>
  <si>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</si>
  <si>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</si>
  <si>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</si>
  <si>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</si>
  <si>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</si>
  <si>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</si>
  <si>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</si>
  <si>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</si>
  <si>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</si>
  <si>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</si>
  <si>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</si>
  <si>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</si>
  <si>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</si>
  <si>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</si>
  <si>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</si>
  <si>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</si>
  <si>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</si>
  <si>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</si>
  <si>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</si>
  <si>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</si>
  <si>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</si>
  <si>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</si>
  <si>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</si>
  <si>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</si>
  <si>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</si>
  <si>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</si>
  <si>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</si>
  <si>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</si>
  <si>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</si>
  <si>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</si>
  <si>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</si>
  <si>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</si>
  <si>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</si>
  <si>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</si>
  <si>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</si>
  <si>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</si>
  <si>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</si>
  <si>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</si>
  <si>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</si>
  <si>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</si>
  <si>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</si>
  <si>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</si>
  <si>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</si>
  <si>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</si>
  <si>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</si>
  <si>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</si>
  <si>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</si>
  <si>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</si>
  <si>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</si>
  <si>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</si>
  <si>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</si>
  <si>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</si>
  <si>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</si>
  <si>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</si>
  <si>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</si>
  <si>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</si>
  <si>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</si>
  <si>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</si>
  <si>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</si>
  <si>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</si>
  <si>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</si>
  <si>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</si>
  <si>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</si>
  <si>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</si>
  <si>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</si>
  <si>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</si>
  <si>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</si>
  <si>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</si>
  <si>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</si>
  <si>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</si>
  <si>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</si>
  <si>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</si>
  <si>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</si>
  <si>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</si>
  <si>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</si>
  <si>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</si>
  <si>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</si>
  <si>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</si>
  <si>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</si>
  <si>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</si>
  <si>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</si>
  <si>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</si>
  <si>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</si>
  <si>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</si>
  <si>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</si>
  <si>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</si>
  <si>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</si>
  <si>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</si>
  <si>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</si>
  <si>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</si>
  <si>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</si>
  <si>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</si>
  <si>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</si>
  <si>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</si>
  <si>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</si>
  <si>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</si>
  <si>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</si>
  <si>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</si>
  <si>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</si>
  <si>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</si>
  <si>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</si>
  <si>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</si>
  <si>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</si>
  <si>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</si>
  <si>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</si>
  <si>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</si>
  <si>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</si>
  <si>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</si>
  <si>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</si>
  <si>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</si>
  <si>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</si>
  <si>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</si>
  <si>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</si>
  <si>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</si>
  <si>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</si>
  <si>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</si>
  <si>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</si>
  <si>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</si>
  <si>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</si>
  <si>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</si>
  <si>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</si>
  <si>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</si>
  <si>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</si>
  <si>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</si>
  <si>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</si>
  <si>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</si>
  <si>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</si>
  <si>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</si>
  <si>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</si>
  <si>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</si>
  <si>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</si>
  <si>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</si>
  <si>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</si>
  <si>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</si>
  <si>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</si>
  <si>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</si>
  <si>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</si>
  <si>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</si>
  <si>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</si>
  <si>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</si>
  <si>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</si>
  <si>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</si>
  <si>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</si>
  <si>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</si>
  <si>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</si>
  <si>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</si>
  <si>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</si>
  <si>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</si>
  <si>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</si>
  <si>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</si>
  <si>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</si>
  <si>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</si>
  <si>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</si>
  <si>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</si>
  <si>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</si>
  <si>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</si>
  <si>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</si>
  <si>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</si>
  <si>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</si>
  <si>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</si>
  <si>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</si>
  <si>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</si>
  <si>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</si>
  <si>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</si>
  <si>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</si>
  <si>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</si>
  <si>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</si>
  <si>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</si>
  <si>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</si>
  <si>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</si>
  <si>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</si>
  <si>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</si>
  <si>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</si>
  <si>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</si>
  <si>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</si>
  <si>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</si>
  <si>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</si>
  <si>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</si>
  <si>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</si>
  <si>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</si>
  <si>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</si>
  <si>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</si>
  <si>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</si>
  <si>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</si>
  <si>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</si>
  <si>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</si>
  <si>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</si>
  <si>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</si>
  <si>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</si>
  <si>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</si>
  <si>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</si>
  <si>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</si>
  <si>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</si>
  <si>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</si>
  <si>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</si>
  <si>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</si>
  <si>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</si>
  <si>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</si>
  <si>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</si>
  <si>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</si>
  <si>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</si>
  <si>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</si>
  <si>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</si>
  <si>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</si>
  <si>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</si>
  <si>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</si>
  <si>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</si>
  <si>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</si>
  <si>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</si>
  <si>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</si>
  <si>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</si>
  <si>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</si>
  <si>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</si>
  <si>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</si>
  <si>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</si>
  <si>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</si>
  <si>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</si>
  <si>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</si>
  <si>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</si>
  <si>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</si>
  <si>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</si>
  <si>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</si>
  <si>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</si>
  <si>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</si>
  <si>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</si>
  <si>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</si>
  <si>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</si>
  <si>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</si>
  <si>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</si>
  <si>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</si>
  <si>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</si>
  <si>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</si>
  <si>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</si>
  <si>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</si>
  <si>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</si>
  <si>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</si>
  <si>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</si>
  <si>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</si>
  <si>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</si>
  <si>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</si>
  <si>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</si>
  <si>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</si>
  <si>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</si>
  <si>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</si>
  <si>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</si>
  <si>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</si>
  <si>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</si>
  <si>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</si>
  <si>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</si>
  <si>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</si>
  <si>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</si>
  <si>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</si>
  <si>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</si>
  <si>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</si>
  <si>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</si>
  <si>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</si>
  <si>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</si>
  <si>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</si>
  <si>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</si>
  <si>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</si>
  <si>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</si>
  <si>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</si>
  <si>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</si>
  <si>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</si>
  <si>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</si>
  <si>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</si>
  <si>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</si>
  <si>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</si>
  <si>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</si>
  <si>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</si>
  <si>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</si>
  <si>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</si>
  <si>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</si>
  <si>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</si>
  <si>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</si>
  <si>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</si>
  <si>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</si>
  <si>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</si>
  <si>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</si>
  <si>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</si>
  <si>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</si>
  <si>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</si>
  <si>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</si>
  <si>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</si>
  <si>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</si>
  <si>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</si>
  <si>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</si>
  <si>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</si>
  <si>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</si>
  <si>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</si>
  <si>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</si>
  <si>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</si>
  <si>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</si>
  <si>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</si>
  <si>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</si>
  <si>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</si>
  <si>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</si>
  <si>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</si>
  <si>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</si>
  <si>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</si>
  <si>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</si>
  <si>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</si>
  <si>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</si>
  <si>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</si>
  <si>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</si>
  <si>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</si>
  <si>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</si>
  <si>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</si>
  <si>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</si>
  <si>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</si>
  <si>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</si>
  <si>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</si>
  <si>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</si>
  <si>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</si>
  <si>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</si>
  <si>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</si>
  <si>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</si>
  <si>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</si>
  <si>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</si>
  <si>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</si>
  <si>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</si>
  <si>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</si>
  <si>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</si>
  <si>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</si>
  <si>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</si>
  <si>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</si>
  <si>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</si>
  <si>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</si>
  <si>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</si>
  <si>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</si>
  <si>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</si>
  <si>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</si>
  <si>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</si>
  <si>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</si>
  <si>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</si>
  <si>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</si>
  <si>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</si>
  <si>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</si>
  <si>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</si>
  <si>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</si>
  <si>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</si>
  <si>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</si>
  <si>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</si>
  <si>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</si>
  <si>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</si>
  <si>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</si>
  <si>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</si>
  <si>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</si>
  <si>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</si>
  <si>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</si>
  <si>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</si>
  <si>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</si>
  <si>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</si>
  <si>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</si>
  <si>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</si>
  <si>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</si>
  <si>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</si>
  <si>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</si>
  <si>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</si>
  <si>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</si>
  <si>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</si>
  <si>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</si>
  <si>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</si>
  <si>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</si>
  <si>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</si>
  <si>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</si>
  <si>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</si>
  <si>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</si>
  <si>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</si>
  <si>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</si>
  <si>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</si>
  <si>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</si>
  <si>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</si>
  <si>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</si>
  <si>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</si>
  <si>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</si>
  <si>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</si>
  <si>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</si>
  <si>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</si>
  <si>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</si>
  <si>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</si>
  <si>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</si>
  <si>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</si>
  <si>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</si>
  <si>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</si>
  <si>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</si>
  <si>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</si>
  <si>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</si>
  <si>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</si>
  <si>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</si>
  <si>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</si>
  <si>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</si>
  <si>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</si>
  <si>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</si>
  <si>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</si>
  <si>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</si>
  <si>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</si>
  <si>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</si>
  <si>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</si>
  <si>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</si>
  <si>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</si>
  <si>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</si>
  <si>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</si>
  <si>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</si>
  <si>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</si>
  <si>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</si>
  <si>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</si>
  <si>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</si>
  <si>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</si>
  <si>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</si>
  <si>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</si>
  <si>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</si>
  <si>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</si>
  <si>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</si>
  <si>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</si>
  <si>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</si>
  <si>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</si>
  <si>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</si>
  <si>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</si>
  <si>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</si>
  <si>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</si>
  <si>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</si>
  <si>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</si>
  <si>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</si>
  <si>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</si>
  <si>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</si>
  <si>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</si>
  <si>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</si>
  <si>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</si>
  <si>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</si>
  <si>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</si>
  <si>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</si>
  <si>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</si>
  <si>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</si>
  <si>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</si>
  <si>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</si>
  <si>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</si>
  <si>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</si>
  <si>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</si>
  <si>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</si>
  <si>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</si>
  <si>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</si>
  <si>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</si>
  <si>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</si>
  <si>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</si>
  <si>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</si>
  <si>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</si>
  <si>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</si>
  <si>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</si>
  <si>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</si>
  <si>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</si>
  <si>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</si>
  <si>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</si>
  <si>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</si>
  <si>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</si>
  <si>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</si>
  <si>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</si>
  <si>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</si>
  <si>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</si>
  <si>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</si>
  <si>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</si>
  <si>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</si>
  <si>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</si>
  <si>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</si>
  <si>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</si>
  <si>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</si>
  <si>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</si>
  <si>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</si>
  <si>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</si>
  <si>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</si>
  <si>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</si>
  <si>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</si>
  <si>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</si>
  <si>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</si>
  <si>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</si>
  <si>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</si>
  <si>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</si>
  <si>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</si>
  <si>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</si>
  <si>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</si>
  <si>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</si>
  <si>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</si>
  <si>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</si>
  <si>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</si>
  <si>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</si>
  <si>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</si>
  <si>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</si>
  <si>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</si>
  <si>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</si>
  <si>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</si>
  <si>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</si>
  <si>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</si>
  <si>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</si>
  <si>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</si>
  <si>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</si>
  <si>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</si>
  <si>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</si>
  <si>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</si>
  <si>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</si>
  <si>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</si>
  <si>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</si>
  <si>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</si>
  <si>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</si>
  <si>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</si>
  <si>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</si>
  <si>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</si>
  <si>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</si>
  <si>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</si>
  <si>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</si>
  <si>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</si>
  <si>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</si>
  <si>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</si>
  <si>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</si>
  <si>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</si>
  <si>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</si>
  <si>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</si>
  <si>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</si>
  <si>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</si>
  <si>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</si>
  <si>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</si>
  <si>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</si>
  <si>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</si>
  <si>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</si>
  <si>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</si>
  <si>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</si>
  <si>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</si>
  <si>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</si>
  <si>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</si>
  <si>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</si>
  <si>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</si>
  <si>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</si>
  <si>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</si>
  <si>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</si>
  <si>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</si>
  <si>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</si>
  <si>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</si>
  <si>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</si>
  <si>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</si>
  <si>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</si>
  <si>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</si>
  <si>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</si>
  <si>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</si>
  <si>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</si>
  <si>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</si>
  <si>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</si>
  <si>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</si>
  <si>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</si>
  <si>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</si>
  <si>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</si>
  <si>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</si>
  <si>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</si>
  <si>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</si>
  <si>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</si>
  <si>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</si>
  <si>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</si>
  <si>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</si>
  <si>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</si>
  <si>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</si>
  <si>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</si>
  <si>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</si>
  <si>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</si>
  <si>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</si>
  <si>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</si>
  <si>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</si>
  <si>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</si>
  <si>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</si>
  <si>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</si>
  <si>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</si>
  <si>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</si>
  <si>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</si>
  <si>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</si>
  <si>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</si>
  <si>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</si>
  <si>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</si>
  <si>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</si>
  <si>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</si>
  <si>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</si>
  <si>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</si>
  <si>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</si>
  <si>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</si>
  <si>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</si>
  <si>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</si>
  <si>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</si>
  <si>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</si>
  <si>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</si>
  <si>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</si>
  <si>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</si>
  <si>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</si>
  <si>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</si>
  <si>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</si>
  <si>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</si>
  <si>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</si>
  <si>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</si>
  <si>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</si>
  <si>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</si>
  <si>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</si>
  <si>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</si>
  <si>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</si>
  <si>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</si>
  <si>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</si>
  <si>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</si>
  <si>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</si>
  <si>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</si>
  <si>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</si>
  <si>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</si>
  <si>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</si>
  <si>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</si>
  <si>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</si>
  <si>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</si>
  <si>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</si>
  <si>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</si>
  <si>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</si>
  <si>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</si>
  <si>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</si>
  <si>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</si>
  <si>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</si>
  <si>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</si>
  <si>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</si>
  <si>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</si>
  <si>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</si>
  <si>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</si>
  <si>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</si>
  <si>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</si>
  <si>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</si>
  <si>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</si>
  <si>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</si>
  <si>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</si>
  <si>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</si>
  <si>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</si>
  <si>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</si>
  <si>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</si>
  <si>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</si>
  <si>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</si>
  <si>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</si>
  <si>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</si>
  <si>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</si>
  <si>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</si>
  <si>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</si>
  <si>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</si>
  <si>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</si>
  <si>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</si>
  <si>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</si>
  <si>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</si>
  <si>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</si>
  <si>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</si>
  <si>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</si>
  <si>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</si>
  <si>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</si>
  <si>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</si>
  <si>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</si>
  <si>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</si>
  <si>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</si>
  <si>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</si>
  <si>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</si>
  <si>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</si>
  <si>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</si>
  <si>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</si>
  <si>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</si>
  <si>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</si>
  <si>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</si>
  <si>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</si>
  <si>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</si>
  <si>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</si>
  <si>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</si>
  <si>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</si>
  <si>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</si>
  <si>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</si>
  <si>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</si>
  <si>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</si>
  <si>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</si>
  <si>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</si>
  <si>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</si>
  <si>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</si>
  <si>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</si>
  <si>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</si>
  <si>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</si>
  <si>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</si>
  <si>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</si>
  <si>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</si>
  <si>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</si>
  <si>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</si>
  <si>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</si>
  <si>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</si>
  <si>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</si>
  <si>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</si>
  <si>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</si>
  <si>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</si>
  <si>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</si>
  <si>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</si>
  <si>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</si>
  <si>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</si>
  <si>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</si>
  <si>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</si>
  <si>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</si>
  <si>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</si>
  <si>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</si>
  <si>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</si>
  <si>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</si>
  <si>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</si>
  <si>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</si>
  <si>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</si>
  <si>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</si>
  <si>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</si>
  <si>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</si>
  <si>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</si>
  <si>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</si>
  <si>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</si>
  <si>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</si>
  <si>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</si>
  <si>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</si>
  <si>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</si>
  <si>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</si>
  <si>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</si>
  <si>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</si>
  <si>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</si>
  <si>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</si>
  <si>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</si>
  <si>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</si>
  <si>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</si>
  <si>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</si>
  <si>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</si>
  <si>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</si>
  <si>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</si>
  <si>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</si>
  <si>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</si>
  <si>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</si>
  <si>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</si>
  <si>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</si>
  <si>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</si>
  <si>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</si>
  <si>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</si>
  <si>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</si>
  <si>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</si>
  <si>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</si>
  <si>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</si>
  <si>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</si>
  <si>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</si>
  <si>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</si>
  <si>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</si>
  <si>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</si>
  <si>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</si>
  <si>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</si>
  <si>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</si>
  <si>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</si>
  <si>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</si>
  <si>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</si>
  <si>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</si>
  <si>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</si>
  <si>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</si>
  <si>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</si>
  <si>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</si>
  <si>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</si>
  <si>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</si>
  <si>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</si>
  <si>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</si>
  <si>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</si>
  <si>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</si>
  <si>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</si>
  <si>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</si>
  <si>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</si>
  <si>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</si>
  <si>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</si>
  <si>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</si>
  <si>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</si>
  <si>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</si>
  <si>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</si>
  <si>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</si>
  <si>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</si>
  <si>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</si>
  <si>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</si>
  <si>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</si>
  <si>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</si>
  <si>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</si>
  <si>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</si>
  <si>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</si>
  <si>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</si>
  <si>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</si>
  <si>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</si>
  <si>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</si>
  <si>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</si>
  <si>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</si>
  <si>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</si>
  <si>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</si>
  <si>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</si>
  <si>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</si>
  <si>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</si>
  <si>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</si>
  <si>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</si>
  <si>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</si>
  <si>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</si>
  <si>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</si>
  <si>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</si>
  <si>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</si>
  <si>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</si>
  <si>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</si>
  <si>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</si>
  <si>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</si>
  <si>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</si>
  <si>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</si>
  <si>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</si>
  <si>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</si>
  <si>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</si>
  <si>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</si>
  <si>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</si>
  <si>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</si>
  <si>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</si>
  <si>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</si>
  <si>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</si>
  <si>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</si>
  <si>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</si>
  <si>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</si>
  <si>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</si>
  <si>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</si>
  <si>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</si>
  <si>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</si>
  <si>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</si>
  <si>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</si>
  <si>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</si>
  <si>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</si>
  <si>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</si>
  <si>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</si>
  <si>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</si>
  <si>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</si>
  <si>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</si>
  <si>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</si>
  <si>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</si>
  <si>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</si>
  <si>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</si>
  <si>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</si>
  <si>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</si>
  <si>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</si>
  <si>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</si>
  <si>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</si>
  <si>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</si>
  <si>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</si>
  <si>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</si>
  <si>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</si>
  <si>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</si>
  <si>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</si>
  <si>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</si>
  <si>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</si>
  <si>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</si>
  <si>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</si>
  <si>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</si>
  <si>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</si>
  <si>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</si>
  <si>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</si>
  <si>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</si>
  <si>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</si>
  <si>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</si>
  <si>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</si>
  <si>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</si>
  <si>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</si>
  <si>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</si>
  <si>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</si>
  <si>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</si>
  <si>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</si>
  <si>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</si>
  <si>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</si>
  <si>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</si>
  <si>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</si>
  <si>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</si>
  <si>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</si>
  <si>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</si>
  <si>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</si>
  <si>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</si>
  <si>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</si>
  <si>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</si>
  <si>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</si>
  <si>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</si>
  <si>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</si>
  <si>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</si>
  <si>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</si>
  <si>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</si>
  <si>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</si>
  <si>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</si>
  <si>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</si>
  <si>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</si>
  <si>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</si>
  <si>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</si>
  <si>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</si>
  <si>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</si>
  <si>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</si>
  <si>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</si>
  <si>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</si>
  <si>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</si>
  <si>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</si>
  <si>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</si>
  <si>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</si>
  <si>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</si>
  <si>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</si>
  <si>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</si>
  <si>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</si>
  <si>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</si>
  <si>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</si>
  <si>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</si>
  <si>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</si>
  <si>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</si>
  <si>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</si>
  <si>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</si>
  <si>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</si>
  <si>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</si>
  <si>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</si>
  <si>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</si>
  <si>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</si>
  <si>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</si>
  <si>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</si>
  <si>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</si>
  <si>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</si>
  <si>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</si>
  <si>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</si>
  <si>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</si>
  <si>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</si>
  <si>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</si>
  <si>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</si>
  <si>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</si>
  <si>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</si>
  <si>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</si>
  <si>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</si>
  <si>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</si>
  <si>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</si>
  <si>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</si>
  <si>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</si>
  <si>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</si>
  <si>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</si>
  <si>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</si>
  <si>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</si>
  <si>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</si>
  <si>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</si>
  <si>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</si>
  <si>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</si>
  <si>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</si>
  <si>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</si>
  <si>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</si>
  <si>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</si>
  <si>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</si>
  <si>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</si>
  <si>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</si>
  <si>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</si>
  <si>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</si>
  <si>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</si>
  <si>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</si>
  <si>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</si>
  <si>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</si>
  <si>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</si>
  <si>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</si>
  <si>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</si>
  <si>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</si>
  <si>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</si>
  <si>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</si>
  <si>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</si>
  <si>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</si>
  <si>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</si>
  <si>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</si>
  <si>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</si>
  <si>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</si>
  <si>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</si>
  <si>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</si>
  <si>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</si>
  <si>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</si>
  <si>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</si>
  <si>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</si>
  <si>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</si>
  <si>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</si>
  <si>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</si>
  <si>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</si>
  <si>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</si>
  <si>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</si>
  <si>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</si>
  <si>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</si>
  <si>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</si>
  <si>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</si>
  <si>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</si>
  <si>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</si>
  <si>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</si>
  <si>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</si>
  <si>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</si>
  <si>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</si>
  <si>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</si>
  <si>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</si>
  <si>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</si>
  <si>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</si>
  <si>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</si>
  <si>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</si>
  <si>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</si>
  <si>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</si>
  <si>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</si>
  <si>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</si>
  <si>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</si>
  <si>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</si>
  <si>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</si>
  <si>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</si>
  <si>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</si>
  <si>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</si>
  <si>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</si>
  <si>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</si>
  <si>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</si>
  <si>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</si>
  <si>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</si>
  <si>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</si>
  <si>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</si>
  <si>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</si>
  <si>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</si>
  <si>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</si>
  <si>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</si>
  <si>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</si>
  <si>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</si>
  <si>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</si>
  <si>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</si>
  <si>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</si>
  <si>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</si>
  <si>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</si>
  <si>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</si>
  <si>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</si>
  <si>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</si>
  <si>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</si>
  <si>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</si>
  <si>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</si>
  <si>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</si>
  <si>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</si>
  <si>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</si>
  <si>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</si>
  <si>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</si>
  <si>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</si>
  <si>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</si>
  <si>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</si>
  <si>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</si>
  <si>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</si>
  <si>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</si>
  <si>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</si>
  <si>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</si>
  <si>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</si>
  <si>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</si>
  <si>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</si>
  <si>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</si>
  <si>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</si>
  <si>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</si>
  <si>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</si>
  <si>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</si>
  <si>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</si>
  <si>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</si>
  <si>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</si>
  <si>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</si>
  <si>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</si>
  <si>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</si>
  <si>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</si>
  <si>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</si>
  <si>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</si>
  <si>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</si>
  <si>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</si>
  <si>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</si>
  <si>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</si>
  <si>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</si>
  <si>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</si>
  <si>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</si>
  <si>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</si>
  <si>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</si>
  <si>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</si>
  <si>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</si>
  <si>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</si>
  <si>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</si>
  <si>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</si>
  <si>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</si>
  <si>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</si>
  <si>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</si>
  <si>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</si>
  <si>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</si>
  <si>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</si>
  <si>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</si>
  <si>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</si>
  <si>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</si>
  <si>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</si>
  <si>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</si>
  <si>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</si>
  <si>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</si>
  <si>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</si>
  <si>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</si>
  <si>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</si>
  <si>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</si>
  <si>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</si>
  <si>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</si>
  <si>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</si>
  <si>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</si>
  <si>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</si>
  <si>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</si>
  <si>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</si>
  <si>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</si>
  <si>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</si>
  <si>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</si>
  <si>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</si>
  <si>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</si>
  <si>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</si>
  <si>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</si>
  <si>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</si>
  <si>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</si>
  <si>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</si>
  <si>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</si>
  <si>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</si>
  <si>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</si>
  <si>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</si>
  <si>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</si>
  <si>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</si>
  <si>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</si>
  <si>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</si>
  <si>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</si>
  <si>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</si>
  <si>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</si>
  <si>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</si>
  <si>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</si>
  <si>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</si>
  <si>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</si>
  <si>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</si>
  <si>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</si>
  <si>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</si>
  <si>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</si>
  <si>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</si>
  <si>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</si>
  <si>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</si>
  <si>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</si>
  <si>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</si>
  <si>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</si>
  <si>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</si>
  <si>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</si>
  <si>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</si>
  <si>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</si>
  <si>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</si>
  <si>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</si>
  <si>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</si>
  <si>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</si>
  <si>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</si>
  <si>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</si>
  <si>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</si>
  <si>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</si>
  <si>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</si>
  <si>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</si>
  <si>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</si>
  <si>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</si>
  <si>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</si>
  <si>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</si>
  <si>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</si>
  <si>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</si>
  <si>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</si>
  <si>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</si>
  <si>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</si>
  <si>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</si>
  <si>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</si>
  <si>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</si>
  <si>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</si>
  <si>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</si>
  <si>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</si>
  <si>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</si>
  <si>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</si>
  <si>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</si>
  <si>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</si>
  <si>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</si>
  <si>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</si>
  <si>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</si>
  <si>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</si>
  <si>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</si>
  <si>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</si>
  <si>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</si>
  <si>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</si>
  <si>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</si>
  <si>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</si>
  <si>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</si>
  <si>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</si>
  <si>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</si>
  <si>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</si>
  <si>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</si>
  <si>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</si>
  <si>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</si>
  <si>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</si>
  <si>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</si>
  <si>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</si>
  <si>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</si>
  <si>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</si>
  <si>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</si>
  <si>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</si>
  <si>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</si>
  <si>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</si>
  <si>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</si>
  <si>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</si>
  <si>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</si>
  <si>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</si>
  <si>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</si>
  <si>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</si>
  <si>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</si>
  <si>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</si>
  <si>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</si>
  <si>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</si>
  <si>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</si>
  <si>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</si>
  <si>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</si>
  <si>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</si>
  <si>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</si>
  <si>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</si>
  <si>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</si>
  <si>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</si>
  <si>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</si>
  <si>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</si>
  <si>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</si>
  <si>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</si>
  <si>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</si>
  <si>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</si>
  <si>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</si>
  <si>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</si>
  <si>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</si>
  <si>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</si>
  <si>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</si>
  <si>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</si>
  <si>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</si>
  <si>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</si>
  <si>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</si>
  <si>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</si>
  <si>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</si>
  <si>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</si>
  <si>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</si>
  <si>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</si>
  <si>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</si>
  <si>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</si>
  <si>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</si>
  <si>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</si>
  <si>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</si>
  <si>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</si>
  <si>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</si>
  <si>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</si>
  <si>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</si>
  <si>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</si>
  <si>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</si>
  <si>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</si>
  <si>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</si>
  <si>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</si>
  <si>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</si>
  <si>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</si>
  <si>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</si>
  <si>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</si>
  <si>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</si>
  <si>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</si>
  <si>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</si>
  <si>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</si>
  <si>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</si>
  <si>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</si>
  <si>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</si>
  <si>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</si>
  <si>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</si>
  <si>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</si>
  <si>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</si>
  <si>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</si>
  <si>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</si>
  <si>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</si>
  <si>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</si>
  <si>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</si>
  <si>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</si>
  <si>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</si>
  <si>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</si>
  <si>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</si>
  <si>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</si>
  <si>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</si>
  <si>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</si>
  <si>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</si>
  <si>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</si>
  <si>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</si>
  <si>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</si>
  <si>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</si>
  <si>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</si>
  <si>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</si>
  <si>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</si>
  <si>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</si>
  <si>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</si>
  <si>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</si>
  <si>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</si>
  <si>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</si>
  <si>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</si>
  <si>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</si>
  <si>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</si>
  <si>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</si>
  <si>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</si>
  <si>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</si>
  <si>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</si>
  <si>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</si>
  <si>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</si>
  <si>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</si>
  <si>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</si>
  <si>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</si>
  <si>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</si>
  <si>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</si>
  <si>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</si>
  <si>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</si>
  <si>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</si>
  <si>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</si>
  <si>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</si>
  <si>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</si>
  <si>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</si>
  <si>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</si>
  <si>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</si>
  <si>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</si>
  <si>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</si>
  <si>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</si>
  <si>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</si>
  <si>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</si>
  <si>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</si>
  <si>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</si>
  <si>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</si>
  <si>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</si>
  <si>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</si>
  <si>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</si>
  <si>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</si>
  <si>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</si>
  <si>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</si>
  <si>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</si>
  <si>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</si>
  <si>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</si>
  <si>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</si>
  <si>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</si>
  <si>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</si>
  <si>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</si>
  <si>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</si>
  <si>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</si>
  <si>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</si>
  <si>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</si>
  <si>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</si>
  <si>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</si>
  <si>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</si>
  <si>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</si>
  <si>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</si>
  <si>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</si>
  <si>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</si>
  <si>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</si>
  <si>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</si>
  <si>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</si>
  <si>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</si>
  <si>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</si>
  <si>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</si>
  <si>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</si>
  <si>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</si>
  <si>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</si>
  <si>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</si>
  <si>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</si>
  <si>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</si>
  <si>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</si>
  <si>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</si>
  <si>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</si>
  <si>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</si>
  <si>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</si>
  <si>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</si>
  <si>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</si>
  <si>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</si>
  <si>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</si>
  <si>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</si>
  <si>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</si>
  <si>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</si>
  <si>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</si>
  <si>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</si>
  <si>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</si>
  <si>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</si>
  <si>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</si>
  <si>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</si>
  <si>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</si>
  <si>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</si>
  <si>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</si>
  <si>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</si>
  <si>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</si>
  <si>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</si>
  <si>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</si>
  <si>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</si>
  <si>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</si>
  <si>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</si>
  <si>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</si>
  <si>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</si>
  <si>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</si>
  <si>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</si>
  <si>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</si>
  <si>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</si>
  <si>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</si>
  <si>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</si>
  <si>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</si>
  <si>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</si>
  <si>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</si>
  <si>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</si>
  <si>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</si>
  <si>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</si>
  <si>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</si>
  <si>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</si>
  <si>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</si>
  <si>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</si>
  <si>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</si>
  <si>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</si>
  <si>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</si>
  <si>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</si>
  <si>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</si>
  <si>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</si>
  <si>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</si>
  <si>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</si>
  <si>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</si>
  <si>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</si>
  <si>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</si>
  <si>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</si>
  <si>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</si>
  <si>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</si>
  <si>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</si>
  <si>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</si>
  <si>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</si>
  <si>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</si>
  <si>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</si>
  <si>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</si>
  <si>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</si>
  <si>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</si>
  <si>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</si>
  <si>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</si>
  <si>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</si>
  <si>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</si>
  <si>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</si>
  <si>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</si>
  <si>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</si>
  <si>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</si>
  <si>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</si>
  <si>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</si>
  <si>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</si>
  <si>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</si>
  <si>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</si>
  <si>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</si>
  <si>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</si>
  <si>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</si>
  <si>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</si>
  <si>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</si>
  <si>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</si>
  <si>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</si>
  <si>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</si>
  <si>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</si>
  <si>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</si>
  <si>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</si>
  <si>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</si>
  <si>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</si>
  <si>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</si>
  <si>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</si>
  <si>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</si>
  <si>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</si>
  <si>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</si>
  <si>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</si>
  <si>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</si>
  <si>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</si>
  <si>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</si>
  <si>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</si>
  <si>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</si>
  <si>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</si>
  <si>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</si>
  <si>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</si>
  <si>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</si>
  <si>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</si>
  <si>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</si>
  <si>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</si>
  <si>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</si>
  <si>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</si>
  <si>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</si>
  <si>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</si>
  <si>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</si>
  <si>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</si>
  <si>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</si>
  <si>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</si>
  <si>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</si>
  <si>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</si>
  <si>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</si>
  <si>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</si>
  <si>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</si>
  <si>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</si>
  <si>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</si>
  <si>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</si>
  <si>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</si>
  <si>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</si>
  <si>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</si>
  <si>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</si>
  <si>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</si>
  <si>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</si>
  <si>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</si>
  <si>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</si>
  <si>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</si>
  <si>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</si>
  <si>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</si>
  <si>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</si>
  <si>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</si>
  <si>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</si>
  <si>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</si>
  <si>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</si>
  <si>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</si>
  <si>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</si>
  <si>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</si>
  <si>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</si>
  <si>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</si>
  <si>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</si>
  <si>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</si>
  <si>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</si>
  <si>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</si>
  <si>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</si>
  <si>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</si>
  <si>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</si>
  <si>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</si>
  <si>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</si>
  <si>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</si>
  <si>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</si>
  <si>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</si>
  <si>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</si>
  <si>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</si>
  <si>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</si>
  <si>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</si>
  <si>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</si>
  <si>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</si>
  <si>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</si>
  <si>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</si>
  <si>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</si>
  <si>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</si>
  <si>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</si>
  <si>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</si>
  <si>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</si>
  <si>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</si>
  <si>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</si>
  <si>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</si>
  <si>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</si>
  <si>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</si>
  <si>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</si>
  <si>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</si>
  <si>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</si>
  <si>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</si>
  <si>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</si>
  <si>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</si>
  <si>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</si>
  <si>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</si>
  <si>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</si>
  <si>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</si>
  <si>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</si>
  <si>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</si>
  <si>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</si>
  <si>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</si>
  <si>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</si>
  <si>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</si>
  <si>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</si>
  <si>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</si>
  <si>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</si>
  <si>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</si>
  <si>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</si>
  <si>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</si>
  <si>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</si>
  <si>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</si>
  <si>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</si>
  <si>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</si>
  <si>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</si>
  <si>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</si>
  <si>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</si>
  <si>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</si>
  <si>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</si>
  <si>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</si>
  <si>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</si>
  <si>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</si>
  <si>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</si>
  <si>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</si>
  <si>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</si>
  <si>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</si>
  <si>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</si>
  <si>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</si>
  <si>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</si>
  <si>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</si>
  <si>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</si>
  <si>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</si>
  <si>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</si>
  <si>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</si>
  <si>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</si>
  <si>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</si>
  <si>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</si>
  <si>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</si>
  <si>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</si>
  <si>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</si>
  <si>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</si>
  <si>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</si>
  <si>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</si>
  <si>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</si>
  <si>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</si>
  <si>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</si>
  <si>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</si>
  <si>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</si>
  <si>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</si>
  <si>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</si>
  <si>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</si>
  <si>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</si>
  <si>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</si>
  <si>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</si>
  <si>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</si>
  <si>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</si>
  <si>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</si>
  <si>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</si>
  <si>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</si>
  <si>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</si>
  <si>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</si>
  <si>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</si>
  <si>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</si>
  <si>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</si>
  <si>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</si>
  <si>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</si>
  <si>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</si>
  <si>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</si>
  <si>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</si>
  <si>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</si>
  <si>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</si>
  <si>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</si>
  <si>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</si>
  <si>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</si>
  <si>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</si>
  <si>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</si>
  <si>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</si>
  <si>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</si>
  <si>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</si>
  <si>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</si>
  <si>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</si>
  <si>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</si>
  <si>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</si>
  <si>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</si>
  <si>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</si>
  <si>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</si>
  <si>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</si>
  <si>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</si>
  <si>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</si>
  <si>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</si>
  <si>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</si>
  <si>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</si>
  <si>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</si>
  <si>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</si>
  <si>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</si>
  <si>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</si>
  <si>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</si>
  <si>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</si>
  <si>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</si>
  <si>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</si>
  <si>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</si>
  <si>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</si>
  <si>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</si>
  <si>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</si>
  <si>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</si>
  <si>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</si>
  <si>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</si>
  <si>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</si>
  <si>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</si>
  <si>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</si>
  <si>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</si>
  <si>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</si>
  <si>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</si>
  <si>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</si>
  <si>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</si>
  <si>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</si>
  <si>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</si>
  <si>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</si>
  <si>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</si>
  <si>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</si>
  <si>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</si>
  <si>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</si>
  <si>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</si>
  <si>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</si>
  <si>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</si>
  <si>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</si>
  <si>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</si>
  <si>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</si>
  <si>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</si>
  <si>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</si>
  <si>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</si>
  <si>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</si>
  <si>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</si>
  <si>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</si>
  <si>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</si>
  <si>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</si>
  <si>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</si>
  <si>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</si>
  <si>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</si>
  <si>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</si>
  <si>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</si>
  <si>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</si>
  <si>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</si>
  <si>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</si>
  <si>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</si>
  <si>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</si>
  <si>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</si>
  <si>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</si>
  <si>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</si>
  <si>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</si>
  <si>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</si>
  <si>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</si>
  <si>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</si>
  <si>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</si>
  <si>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</si>
  <si>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</si>
  <si>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</si>
  <si>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</si>
  <si>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</si>
  <si>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</si>
  <si>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</si>
  <si>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</si>
  <si>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</si>
  <si>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</si>
  <si>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</si>
  <si>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</si>
  <si>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</si>
  <si>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</si>
  <si>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</si>
  <si>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</si>
  <si>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</si>
  <si>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</si>
  <si>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</si>
  <si>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</si>
  <si>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</si>
  <si>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</si>
  <si>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</si>
  <si>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</si>
  <si>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</si>
  <si>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</si>
  <si>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</si>
  <si>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</si>
  <si>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</si>
  <si>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</si>
  <si>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</si>
  <si>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</si>
  <si>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</si>
  <si>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</si>
  <si>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</si>
  <si>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</si>
  <si>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</si>
  <si>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</si>
  <si>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</si>
  <si>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</si>
  <si>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</si>
  <si>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</si>
  <si>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</si>
  <si>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</si>
  <si>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</si>
  <si>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</si>
  <si>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</si>
  <si>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</si>
  <si>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</si>
  <si>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</si>
  <si>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</si>
  <si>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</si>
  <si>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</si>
  <si>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</si>
  <si>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</si>
  <si>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</si>
  <si>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</si>
  <si>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</si>
  <si>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</si>
  <si>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</si>
  <si>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</si>
  <si>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</si>
  <si>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</si>
  <si>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</si>
  <si>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</si>
  <si>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</si>
  <si>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</si>
  <si>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</si>
  <si>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</si>
  <si>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</si>
  <si>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</si>
  <si>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</si>
  <si>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</si>
  <si>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</si>
  <si>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</si>
  <si>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</si>
  <si>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</si>
  <si>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</si>
  <si>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</si>
  <si>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</si>
  <si>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</si>
  <si>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</si>
  <si>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</si>
  <si>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</si>
  <si>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</si>
  <si>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</si>
  <si>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</si>
  <si>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</si>
  <si>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</si>
  <si>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</si>
  <si>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</si>
  <si>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</si>
  <si>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</si>
  <si>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</si>
  <si>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</si>
  <si>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</si>
  <si>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</si>
  <si>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</si>
  <si>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</si>
  <si>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</si>
  <si>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</si>
  <si>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</si>
  <si>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</si>
  <si>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</si>
  <si>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</si>
  <si>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</si>
  <si>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</si>
  <si>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</si>
  <si>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</si>
  <si>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</si>
  <si>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</si>
  <si>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</si>
  <si>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</si>
  <si>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</si>
  <si>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</si>
  <si>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</si>
  <si>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</si>
  <si>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</si>
  <si>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</si>
  <si>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</si>
  <si>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</si>
  <si>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</si>
  <si>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</si>
  <si>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</si>
  <si>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</si>
  <si>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</si>
  <si>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</si>
  <si>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</si>
  <si>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</si>
  <si>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</si>
  <si>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</si>
  <si>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</si>
  <si>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</si>
  <si>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</si>
  <si>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</si>
  <si>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</si>
  <si>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</si>
  <si>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</si>
  <si>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</si>
  <si>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</si>
  <si>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</si>
  <si>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</si>
  <si>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</si>
  <si>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</si>
  <si>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</si>
  <si>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</si>
  <si>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</si>
  <si>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</si>
  <si>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</si>
  <si>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</si>
  <si>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</si>
  <si>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</si>
  <si>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</si>
  <si>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</si>
  <si>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</si>
  <si>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</si>
  <si>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</si>
  <si>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</si>
  <si>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</si>
  <si>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</si>
  <si>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</si>
  <si>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</si>
  <si>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</si>
  <si>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</si>
  <si>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</si>
  <si>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</si>
  <si>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</si>
  <si>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</si>
  <si>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</si>
  <si>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</si>
  <si>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</si>
  <si>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</si>
  <si>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</si>
  <si>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</si>
  <si>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</si>
  <si>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</si>
  <si>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</si>
  <si>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</si>
  <si>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</si>
  <si>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</si>
  <si>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</si>
  <si>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</si>
  <si>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</si>
  <si>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</si>
  <si>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</si>
  <si>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</si>
  <si>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</si>
  <si>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</si>
  <si>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</si>
  <si>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</si>
  <si>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</si>
  <si>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</si>
  <si>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</si>
  <si>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</si>
  <si>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</si>
  <si>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</si>
  <si>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</si>
  <si>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</si>
  <si>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</si>
  <si>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</si>
  <si>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</si>
  <si>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</si>
  <si>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</si>
  <si>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</si>
  <si>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</si>
  <si>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</si>
  <si>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</si>
  <si>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</si>
  <si>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</si>
  <si>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</si>
  <si>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</si>
  <si>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</si>
  <si>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</si>
  <si>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</si>
  <si>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</si>
  <si>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</si>
  <si>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</si>
  <si>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</si>
  <si>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</si>
  <si>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</si>
  <si>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</si>
  <si>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</si>
  <si>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</si>
  <si>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</si>
  <si>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</si>
  <si>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</si>
  <si>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</si>
  <si>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</si>
  <si>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</si>
  <si>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</si>
  <si>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</si>
  <si>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</si>
  <si>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</si>
  <si>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</si>
  <si>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</si>
  <si>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</si>
  <si>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</si>
  <si>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</si>
  <si>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</si>
  <si>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</si>
  <si>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</si>
  <si>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</si>
  <si>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</si>
  <si>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</si>
  <si>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</si>
  <si>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</si>
  <si>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</si>
  <si>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</si>
  <si>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</si>
  <si>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</si>
  <si>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</si>
  <si>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</si>
  <si>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</si>
  <si>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</si>
  <si>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</si>
  <si>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</si>
  <si>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</si>
  <si>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</si>
  <si>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</si>
  <si>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</si>
  <si>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</si>
  <si>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</si>
  <si>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</si>
  <si>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</si>
  <si>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</si>
  <si>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</si>
  <si>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</si>
  <si>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</si>
  <si>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</si>
  <si>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</si>
  <si>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</si>
  <si>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</si>
  <si>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</si>
  <si>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</si>
  <si>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</si>
  <si>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</si>
  <si>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</si>
  <si>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</si>
  <si>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</si>
  <si>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</si>
  <si>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</si>
  <si>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</si>
  <si>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</si>
  <si>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</si>
  <si>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</si>
  <si>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</si>
  <si>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</si>
  <si>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</si>
  <si>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</si>
  <si>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</si>
  <si>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</si>
  <si>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</si>
  <si>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</si>
  <si>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</si>
  <si>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</si>
  <si>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</si>
  <si>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</si>
  <si>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</si>
  <si>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</si>
  <si>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</si>
  <si>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</si>
  <si>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</si>
  <si>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</si>
  <si>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</si>
  <si>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</si>
  <si>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</si>
  <si>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</si>
  <si>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</si>
  <si>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</si>
  <si>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</si>
  <si>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</si>
  <si>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</si>
  <si>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</si>
  <si>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</si>
  <si>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</si>
  <si>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</si>
  <si>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</si>
  <si>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</si>
  <si>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</si>
  <si>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</si>
  <si>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</si>
  <si>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</si>
  <si>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</si>
  <si>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</si>
  <si>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</si>
  <si>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</si>
  <si>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</si>
  <si>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</si>
  <si>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</si>
  <si>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</si>
  <si>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</si>
  <si>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</si>
  <si>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</si>
  <si>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</si>
  <si>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</si>
  <si>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</si>
  <si>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</si>
  <si>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</si>
  <si>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</si>
  <si>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</si>
  <si>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</si>
  <si>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</si>
  <si>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</si>
  <si>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</si>
  <si>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</si>
  <si>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</si>
  <si>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</si>
  <si>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</si>
  <si>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</si>
  <si>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</si>
  <si>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</si>
  <si>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</si>
  <si>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</si>
  <si>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</si>
  <si>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</si>
  <si>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</si>
  <si>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</si>
  <si>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</si>
  <si>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</si>
  <si>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</si>
  <si>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</si>
  <si>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</si>
  <si>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</si>
  <si>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</si>
  <si>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</si>
  <si>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</si>
  <si>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</si>
  <si>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</si>
  <si>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</si>
  <si>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</si>
  <si>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</si>
  <si>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</si>
  <si>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</si>
  <si>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</si>
  <si>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</si>
  <si>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</si>
  <si>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</si>
  <si>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</si>
  <si>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</si>
  <si>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</si>
  <si>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</si>
  <si>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</si>
  <si>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</si>
  <si>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</si>
  <si>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</si>
  <si>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</si>
  <si>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</si>
  <si>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</si>
  <si>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</si>
  <si>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</si>
  <si>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</si>
  <si>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</si>
  <si>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</si>
  <si>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</si>
  <si>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</si>
  <si>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</si>
  <si>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</si>
  <si>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</si>
  <si>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</si>
  <si>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</si>
  <si>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</si>
  <si>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</si>
  <si>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</si>
  <si>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</si>
  <si>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</si>
  <si>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</si>
  <si>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</si>
  <si>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</si>
  <si>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</si>
  <si>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</si>
  <si>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</si>
  <si>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</si>
  <si>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</si>
  <si>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</si>
  <si>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</si>
  <si>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</si>
  <si>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</si>
  <si>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</si>
  <si>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</si>
  <si>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</si>
  <si>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</si>
  <si>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</si>
  <si>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</si>
  <si>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</si>
  <si>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</si>
  <si>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</si>
  <si>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</si>
  <si>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</si>
  <si>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</si>
  <si>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</si>
  <si>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</si>
  <si>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</si>
  <si>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</si>
  <si>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</si>
  <si>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</si>
  <si>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</si>
  <si>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</si>
  <si>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</si>
  <si>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</si>
  <si>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</si>
  <si>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</si>
  <si>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</si>
  <si>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</si>
  <si>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</si>
  <si>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</si>
  <si>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</si>
  <si>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</si>
  <si>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</si>
  <si>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</si>
  <si>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</si>
  <si>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</si>
  <si>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</si>
  <si>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</si>
  <si>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</si>
  <si>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</si>
  <si>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</si>
  <si>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</si>
  <si>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</si>
  <si>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</si>
  <si>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</si>
  <si>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</si>
  <si>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</si>
  <si>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</si>
  <si>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</si>
  <si>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</si>
  <si>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</si>
  <si>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</si>
  <si>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</si>
  <si>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</si>
  <si>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</si>
  <si>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</si>
  <si>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</si>
  <si>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</si>
  <si>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</si>
  <si>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</si>
  <si>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</si>
  <si>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</si>
  <si>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</si>
  <si>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</si>
  <si>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</si>
  <si>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</si>
  <si>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</si>
  <si>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</si>
  <si>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</si>
  <si>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</si>
  <si>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</si>
  <si>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</si>
  <si>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</si>
  <si>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</si>
  <si>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</si>
  <si>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</si>
  <si>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</si>
  <si>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</si>
  <si>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</si>
  <si>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</si>
  <si>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</si>
  <si>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</si>
  <si>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</si>
  <si>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</si>
  <si>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</si>
  <si>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</si>
  <si>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</si>
  <si>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</si>
  <si>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</si>
  <si>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</si>
  <si>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</si>
  <si>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</si>
  <si>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</si>
  <si>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</si>
  <si>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</si>
  <si>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</si>
  <si>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</si>
  <si>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</si>
  <si>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</si>
  <si>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</si>
  <si>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</si>
  <si>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</si>
  <si>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</si>
  <si>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</si>
  <si>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</si>
  <si>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</si>
  <si>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</si>
  <si>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</si>
  <si>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</si>
  <si>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</si>
  <si>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</si>
  <si>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</si>
  <si>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</si>
  <si>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</si>
  <si>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</si>
  <si>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</si>
  <si>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</si>
  <si>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</si>
  <si>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</si>
  <si>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</si>
  <si>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</si>
  <si>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</si>
  <si>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</si>
  <si>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</si>
  <si>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</si>
  <si>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</si>
  <si>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</si>
  <si>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</si>
  <si>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</si>
  <si>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</si>
  <si>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</si>
  <si>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</si>
  <si>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</si>
  <si>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</si>
  <si>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</si>
  <si>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</si>
  <si>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</si>
  <si>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</si>
  <si>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</si>
  <si>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</si>
  <si>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</si>
  <si>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</si>
  <si>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</si>
  <si>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</si>
  <si>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</si>
  <si>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</si>
  <si>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</si>
  <si>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</si>
  <si>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</si>
  <si>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</si>
  <si>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</si>
  <si>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</si>
  <si>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</si>
  <si>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</si>
  <si>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</si>
  <si>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</si>
  <si>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</si>
  <si>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</si>
  <si>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</si>
  <si>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</si>
  <si>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</si>
  <si>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</si>
  <si>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</si>
  <si>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</si>
  <si>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</si>
  <si>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</si>
  <si>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</si>
  <si>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</si>
  <si>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</si>
  <si>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</si>
  <si>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</si>
  <si>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</si>
  <si>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</si>
  <si>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</si>
  <si>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</si>
  <si>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</si>
  <si>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</si>
  <si>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</si>
  <si>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</si>
  <si>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</si>
  <si>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</si>
  <si>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</si>
  <si>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</si>
  <si>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</si>
  <si>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</si>
  <si>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</si>
  <si>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</si>
  <si>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</si>
  <si>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</si>
  <si>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</si>
  <si>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</si>
  <si>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</si>
  <si>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</si>
  <si>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</si>
  <si>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</si>
  <si>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</si>
  <si>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</si>
  <si>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</si>
  <si>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</si>
  <si>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</si>
  <si>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</si>
  <si>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</si>
  <si>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</si>
  <si>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</si>
  <si>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</si>
  <si>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</si>
  <si>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</si>
  <si>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</si>
  <si>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</si>
  <si>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</si>
  <si>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</si>
  <si>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</si>
  <si>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</si>
  <si>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</si>
  <si>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</si>
  <si>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</si>
  <si>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</si>
  <si>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</si>
  <si>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</si>
  <si>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</si>
  <si>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</si>
  <si>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</si>
  <si>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</si>
  <si>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</si>
  <si>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</si>
  <si>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</si>
  <si>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</si>
  <si>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</si>
  <si>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</si>
  <si>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</si>
  <si>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</si>
  <si>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</si>
  <si>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</si>
  <si>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</si>
  <si>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</si>
  <si>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</si>
  <si>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</si>
  <si>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</si>
  <si>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</si>
  <si>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</si>
  <si>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</si>
  <si>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</si>
  <si>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</si>
  <si>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</si>
  <si>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</si>
  <si>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</si>
  <si>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</si>
  <si>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</si>
  <si>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</si>
  <si>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</si>
  <si>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</si>
  <si>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</si>
  <si>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</si>
  <si>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</si>
  <si>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</si>
  <si>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</si>
  <si>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</si>
  <si>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</si>
  <si>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</si>
  <si>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</si>
  <si>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</si>
  <si>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</si>
  <si>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</si>
  <si>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</si>
  <si>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</si>
  <si>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</si>
  <si>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</si>
  <si>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</si>
  <si>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</si>
  <si>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</si>
  <si>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</si>
  <si>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</si>
  <si>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</si>
  <si>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</si>
  <si>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</si>
  <si>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</si>
  <si>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</si>
  <si>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</si>
  <si>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</si>
  <si>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</si>
  <si>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</si>
  <si>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</si>
  <si>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</si>
  <si>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</si>
  <si>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</si>
  <si>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</si>
  <si>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</si>
  <si>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</si>
  <si>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</si>
  <si>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</si>
  <si>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</si>
  <si>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</si>
  <si>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</si>
  <si>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</si>
  <si>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</si>
  <si>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</si>
  <si>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</si>
  <si>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</si>
  <si>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</si>
  <si>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</si>
  <si>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</si>
  <si>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</si>
  <si>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</si>
  <si>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</si>
  <si>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</si>
  <si>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</si>
  <si>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</si>
  <si>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</si>
  <si>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</si>
  <si>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</si>
  <si>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</si>
  <si>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</si>
  <si>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</si>
  <si>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</si>
  <si>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</si>
  <si>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</si>
  <si>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</si>
  <si>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</si>
  <si>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</si>
  <si>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</si>
  <si>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</si>
  <si>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</si>
  <si>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</si>
  <si>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</si>
  <si>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</si>
  <si>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</si>
  <si>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</si>
  <si>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</si>
  <si>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</si>
  <si>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</si>
  <si>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</si>
  <si>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</si>
  <si>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</si>
  <si>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</si>
  <si>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</si>
  <si>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</si>
  <si>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</si>
  <si>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</si>
  <si>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</si>
  <si>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</si>
  <si>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</si>
  <si>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</si>
  <si>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</si>
  <si>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</si>
  <si>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</si>
  <si>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</si>
  <si>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</si>
  <si>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</si>
  <si>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</si>
  <si>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</si>
  <si>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</si>
  <si>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</si>
  <si>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</si>
  <si>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</si>
  <si>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</si>
  <si>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</si>
  <si>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</si>
  <si>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</si>
  <si>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</si>
  <si>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</si>
  <si>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</si>
  <si>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</si>
  <si>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</si>
  <si>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</si>
  <si>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</si>
  <si>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</si>
  <si>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</si>
  <si>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</si>
  <si>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</si>
  <si>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</si>
  <si>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</si>
  <si>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</si>
  <si>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</si>
  <si>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</si>
  <si>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</si>
  <si>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</si>
  <si>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</si>
  <si>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</si>
  <si>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</si>
  <si>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</si>
  <si>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</si>
  <si>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</si>
  <si>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</si>
  <si>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</si>
  <si>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</si>
  <si>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</si>
  <si>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</si>
  <si>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</si>
  <si>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</si>
  <si>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</si>
  <si>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</si>
  <si>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</si>
  <si>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</si>
  <si>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</si>
  <si>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</si>
  <si>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</si>
  <si>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</si>
  <si>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</si>
  <si>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</si>
  <si>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</si>
  <si>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</si>
  <si>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</si>
  <si>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</si>
  <si>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</si>
  <si>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</si>
  <si>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</si>
  <si>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</si>
  <si>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</si>
  <si>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</si>
  <si>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</si>
  <si>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</si>
  <si>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</si>
  <si>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</si>
  <si>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</si>
  <si>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</si>
  <si>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</si>
  <si>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</si>
  <si>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</si>
  <si>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</si>
  <si>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</si>
  <si>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</si>
  <si>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</si>
  <si>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</si>
  <si>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</si>
  <si>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</si>
  <si>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</si>
  <si>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</si>
  <si>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</si>
  <si>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</si>
  <si>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</si>
  <si>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</si>
  <si>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</si>
  <si>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</si>
  <si>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</si>
  <si>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</si>
  <si>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</si>
  <si>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</si>
  <si>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</si>
  <si>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</si>
  <si>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</si>
  <si>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</si>
  <si>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</si>
  <si>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</si>
  <si>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</si>
  <si>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</si>
  <si>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</si>
  <si>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</si>
  <si>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</si>
  <si>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</si>
  <si>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</si>
  <si>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</si>
  <si>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</si>
  <si>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</si>
  <si>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</si>
  <si>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</si>
  <si>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</si>
  <si>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</si>
  <si>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</si>
  <si>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</si>
  <si>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</si>
  <si>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</si>
  <si>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</si>
  <si>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</si>
  <si>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</si>
  <si>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</si>
  <si>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</si>
  <si>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</si>
  <si>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</si>
  <si>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</si>
  <si>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</si>
  <si>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</si>
  <si>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</si>
  <si>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</si>
  <si>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</si>
  <si>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</si>
  <si>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</si>
  <si>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</si>
  <si>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</si>
  <si>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</si>
  <si>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</si>
  <si>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</si>
  <si>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</si>
  <si>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</si>
  <si>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</si>
  <si>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</si>
  <si>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</si>
  <si>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</si>
  <si>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</si>
  <si>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</si>
  <si>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</si>
  <si>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</si>
  <si>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</si>
  <si>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</si>
  <si>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</si>
  <si>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</si>
  <si>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</si>
  <si>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</si>
  <si>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</si>
  <si>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</si>
  <si>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</si>
  <si>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</si>
  <si>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</si>
  <si>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</si>
  <si>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</si>
  <si>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</si>
  <si>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</si>
  <si>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</si>
  <si>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</si>
  <si>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</si>
  <si>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</si>
  <si>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</si>
  <si>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</si>
  <si>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</si>
  <si>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</si>
  <si>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</si>
  <si>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</si>
  <si>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</si>
  <si>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</si>
  <si>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</si>
  <si>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</si>
  <si>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</si>
  <si>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</si>
  <si>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</si>
  <si>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</si>
  <si>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</si>
  <si>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</si>
  <si>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</si>
  <si>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</si>
  <si>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</si>
  <si>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</si>
  <si>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</si>
  <si>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</si>
  <si>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</si>
  <si>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</si>
  <si>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</si>
  <si>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</si>
  <si>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</si>
  <si>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</si>
  <si>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</si>
  <si>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</si>
  <si>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</si>
  <si>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</si>
  <si>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</si>
  <si>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</si>
  <si>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</si>
  <si>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</si>
  <si>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</si>
  <si>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</si>
  <si>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</si>
  <si>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</si>
  <si>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</si>
  <si>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</si>
  <si>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</si>
  <si>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</si>
  <si>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</si>
  <si>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</si>
  <si>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</si>
  <si>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</si>
  <si>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</si>
  <si>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</si>
  <si>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</si>
  <si>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</si>
  <si>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</si>
  <si>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</si>
  <si>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</si>
  <si>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</si>
  <si>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</si>
  <si>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</si>
  <si>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</si>
  <si>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</si>
  <si>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</si>
  <si>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</si>
  <si>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</si>
  <si>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</si>
  <si>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</si>
  <si>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</si>
  <si>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</si>
  <si>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</si>
  <si>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</si>
  <si>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</si>
  <si>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</si>
  <si>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</si>
  <si>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</si>
  <si>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</si>
  <si>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</si>
  <si>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</si>
  <si>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</si>
  <si>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</si>
  <si>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</si>
  <si>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</si>
  <si>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</si>
  <si>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</si>
  <si>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</si>
  <si>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</si>
  <si>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</si>
  <si>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</si>
  <si>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</si>
  <si>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</si>
  <si>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</si>
  <si>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</si>
  <si>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</si>
  <si>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</si>
  <si>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</si>
  <si>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</si>
  <si>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</si>
  <si>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</si>
  <si>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</si>
  <si>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</si>
  <si>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</si>
  <si>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</si>
  <si>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</si>
  <si>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</si>
  <si>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</si>
  <si>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</si>
  <si>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</si>
  <si>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</si>
  <si>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</si>
  <si>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</si>
  <si>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</si>
  <si>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</si>
  <si>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</si>
  <si>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</si>
  <si>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</si>
  <si>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</si>
  <si>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</si>
  <si>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</si>
  <si>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</si>
  <si>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</si>
  <si>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</si>
  <si>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</si>
  <si>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</si>
  <si>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</si>
  <si>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</si>
  <si>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</si>
  <si>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</si>
  <si>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</si>
  <si>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</si>
  <si>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</si>
  <si>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</si>
  <si>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</si>
  <si>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</si>
  <si>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</si>
  <si>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</si>
  <si>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</si>
  <si>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</si>
  <si>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</si>
  <si>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</si>
  <si>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</si>
  <si>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</si>
  <si>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</si>
  <si>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</si>
  <si>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</si>
  <si>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</si>
  <si>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</si>
  <si>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</si>
  <si>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</si>
  <si>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</si>
  <si>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</si>
  <si>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</si>
  <si>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</si>
  <si>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</si>
  <si>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</si>
  <si>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</si>
  <si>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</si>
  <si>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</si>
  <si>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</si>
  <si>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</si>
  <si>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</si>
  <si>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</si>
  <si>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</si>
  <si>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</si>
  <si>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</si>
  <si>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</si>
  <si>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</si>
  <si>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</si>
  <si>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</si>
  <si>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</si>
  <si>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</si>
  <si>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</si>
  <si>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</si>
  <si>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</si>
  <si>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</si>
  <si>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</si>
  <si>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</si>
  <si>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</si>
  <si>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</si>
  <si>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</si>
  <si>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</si>
  <si>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</si>
  <si>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</si>
  <si>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</si>
  <si>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</si>
  <si>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</si>
  <si>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</si>
  <si>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</si>
  <si>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</si>
  <si>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</si>
  <si>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</si>
  <si>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</si>
  <si>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</si>
  <si>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</si>
  <si>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</si>
  <si>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</si>
  <si>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</si>
  <si>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</si>
  <si>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</si>
  <si>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</si>
  <si>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</si>
  <si>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</si>
  <si>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</si>
  <si>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</si>
  <si>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</si>
  <si>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</si>
  <si>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</si>
  <si>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</si>
  <si>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</si>
  <si>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</si>
  <si>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</si>
  <si>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</si>
  <si>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</si>
  <si>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</si>
  <si>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</si>
  <si>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</si>
  <si>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</si>
  <si>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</si>
  <si>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</si>
  <si>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</si>
  <si>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</si>
  <si>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</si>
  <si>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</si>
  <si>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</si>
  <si>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</si>
  <si>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</si>
  <si>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</si>
  <si>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</si>
  <si>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</si>
  <si>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</si>
  <si>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</si>
  <si>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</si>
  <si>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</si>
  <si>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</si>
  <si>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</si>
  <si>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</si>
  <si>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</si>
  <si>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</si>
  <si>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</si>
  <si>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</si>
  <si>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</si>
  <si>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</si>
  <si>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</si>
  <si>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</si>
  <si>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</si>
  <si>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</si>
  <si>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</si>
  <si>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</si>
  <si>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</si>
  <si>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</si>
  <si>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</si>
  <si>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</si>
  <si>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</si>
  <si>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</si>
  <si>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</si>
  <si>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</si>
  <si>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</si>
  <si>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</si>
  <si>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</si>
  <si>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</si>
  <si>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</si>
  <si>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</si>
  <si>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</si>
  <si>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</si>
  <si>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</si>
  <si>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</si>
  <si>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</si>
  <si>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</si>
  <si>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</si>
  <si>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</si>
  <si>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</si>
  <si>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</si>
  <si>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</si>
  <si>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</si>
  <si>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</si>
  <si>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</si>
  <si>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</si>
  <si>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</si>
  <si>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</si>
  <si>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</si>
  <si>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</si>
  <si>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</si>
  <si>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</si>
  <si>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</si>
  <si>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</si>
  <si>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</si>
  <si>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</si>
  <si>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</si>
  <si>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</si>
  <si>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</si>
  <si>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</si>
  <si>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</si>
  <si>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</si>
  <si>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</si>
  <si>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</si>
  <si>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</si>
  <si>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</si>
  <si>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</si>
  <si>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</si>
  <si>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</si>
  <si>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</si>
  <si>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</si>
  <si>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</si>
  <si>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</si>
  <si>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</si>
  <si>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</si>
  <si>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</si>
  <si>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</si>
  <si>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</si>
  <si>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</si>
  <si>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</si>
  <si>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</si>
  <si>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</si>
  <si>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</si>
  <si>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</si>
  <si>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</si>
  <si>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</si>
  <si>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</si>
  <si>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</si>
  <si>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</si>
  <si>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</si>
  <si>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</si>
  <si>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</si>
  <si>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</si>
  <si>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</si>
  <si>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</si>
  <si>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</si>
  <si>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</si>
  <si>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</si>
  <si>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</si>
  <si>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</si>
  <si>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</si>
  <si>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</si>
  <si>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</si>
  <si>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</si>
  <si>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</si>
  <si>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</si>
  <si>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</si>
  <si>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</si>
  <si>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</si>
  <si>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</si>
  <si>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</si>
  <si>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</si>
  <si>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</si>
  <si>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</si>
  <si>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</si>
  <si>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</si>
  <si>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</si>
  <si>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</si>
  <si>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</si>
  <si>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</si>
  <si>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</si>
  <si>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</si>
  <si>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</si>
  <si>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</si>
  <si>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</si>
  <si>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</si>
  <si>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</si>
  <si>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</si>
  <si>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</si>
  <si>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</si>
  <si>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</si>
  <si>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</si>
  <si>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</si>
  <si>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</si>
  <si>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</si>
  <si>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</si>
  <si>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</si>
  <si>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</si>
  <si>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</si>
  <si>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</si>
  <si>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</si>
  <si>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</si>
  <si>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</si>
  <si>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</si>
  <si>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</si>
  <si>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</si>
  <si>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</si>
  <si>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</si>
  <si>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</si>
  <si>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</si>
  <si>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</si>
  <si>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</si>
  <si>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</si>
  <si>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</si>
  <si>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</si>
  <si>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</si>
  <si>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</si>
  <si>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</si>
  <si>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</si>
  <si>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</si>
  <si>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</si>
  <si>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</si>
  <si>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</si>
  <si>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</si>
  <si>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</si>
  <si>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</si>
  <si>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</si>
  <si>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</si>
  <si>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</si>
  <si>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</si>
  <si>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</si>
  <si>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</si>
  <si>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</si>
  <si>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</si>
  <si>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</si>
  <si>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</si>
  <si>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</si>
  <si>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</si>
  <si>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</si>
  <si>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</si>
  <si>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</si>
  <si>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</si>
  <si>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</si>
  <si>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</si>
  <si>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</si>
  <si>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</si>
  <si>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</si>
  <si>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</si>
  <si>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</si>
  <si>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</si>
  <si>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</si>
  <si>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</si>
  <si>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</si>
  <si>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</si>
  <si>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</si>
  <si>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</si>
  <si>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</si>
  <si>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</si>
  <si>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</si>
  <si>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</si>
  <si>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</si>
  <si>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</si>
  <si>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</si>
  <si>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</si>
  <si>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</si>
  <si>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</si>
  <si>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</si>
  <si>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</si>
  <si>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</si>
  <si>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</si>
  <si>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</si>
  <si>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</si>
  <si>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</si>
  <si>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</si>
  <si>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</si>
  <si>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</si>
  <si>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</si>
  <si>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</si>
  <si>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</si>
  <si>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</si>
  <si>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</si>
  <si>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</si>
  <si>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</si>
  <si>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</si>
  <si>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</si>
  <si>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</si>
  <si>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</si>
  <si>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</si>
  <si>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</si>
  <si>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</si>
  <si>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</si>
  <si>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</si>
  <si>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</si>
  <si>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</si>
  <si>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</si>
  <si>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</si>
  <si>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</si>
  <si>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</si>
  <si>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</si>
  <si>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</si>
  <si>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</si>
  <si>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</si>
  <si>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</si>
  <si>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</si>
  <si>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</si>
  <si>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</si>
  <si>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</si>
  <si>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</si>
  <si>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</si>
  <si>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</si>
  <si>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</si>
  <si>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</si>
  <si>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</si>
  <si>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</si>
  <si>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</si>
  <si>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</si>
  <si>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</si>
  <si>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</si>
  <si>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</si>
  <si>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</si>
  <si>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</si>
  <si>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</si>
  <si>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</si>
  <si>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</si>
  <si>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</si>
  <si>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</si>
  <si>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</si>
  <si>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</si>
  <si>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</si>
  <si>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</si>
  <si>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</si>
  <si>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</si>
  <si>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</si>
  <si>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</si>
  <si>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</si>
  <si>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</si>
  <si>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</si>
  <si>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</si>
  <si>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</si>
  <si>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</si>
  <si>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</si>
  <si>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</si>
  <si>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</si>
  <si>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</si>
  <si>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</si>
  <si>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</si>
  <si>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</si>
  <si>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</si>
  <si>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</si>
  <si>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</si>
  <si>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</si>
  <si>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</si>
  <si>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</si>
  <si>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</si>
  <si>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</si>
  <si>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</si>
  <si>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</si>
  <si>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</si>
  <si>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</si>
  <si>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</si>
  <si>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</si>
  <si>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</si>
  <si>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</si>
  <si>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</si>
  <si>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</si>
  <si>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</si>
  <si>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</si>
  <si>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</si>
  <si>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</si>
  <si>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</si>
  <si>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</si>
  <si>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</si>
  <si>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</si>
  <si>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</si>
  <si>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</si>
  <si>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</si>
  <si>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</si>
  <si>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</si>
  <si>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</si>
  <si>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</si>
  <si>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</si>
  <si>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</si>
  <si>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</si>
  <si>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</si>
  <si>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</si>
  <si>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</si>
  <si>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</si>
  <si>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</si>
  <si>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</si>
  <si>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</si>
  <si>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</si>
  <si>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</si>
  <si>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</si>
  <si>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</si>
  <si>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</si>
  <si>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</si>
  <si>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</si>
  <si>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</si>
  <si>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</si>
  <si>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</si>
  <si>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</si>
  <si>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</si>
  <si>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</si>
  <si>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</si>
  <si>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</si>
  <si>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</si>
  <si>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</si>
  <si>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</si>
  <si>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</si>
  <si>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</si>
  <si>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</si>
  <si>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</si>
  <si>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</si>
  <si>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</si>
  <si>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</si>
  <si>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</si>
  <si>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</si>
  <si>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</si>
  <si>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</si>
  <si>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</si>
  <si>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</si>
  <si>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</si>
  <si>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</si>
  <si>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</si>
  <si>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</si>
  <si>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</si>
  <si>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</si>
  <si>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</si>
  <si>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</si>
  <si>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</si>
  <si>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</si>
  <si>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</si>
  <si>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</si>
  <si>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</si>
  <si>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</si>
  <si>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</si>
  <si>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</si>
  <si>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</si>
  <si>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</si>
  <si>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</si>
  <si>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</si>
  <si>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</si>
  <si>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</si>
  <si>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</si>
  <si>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</si>
  <si>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</si>
  <si>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</si>
  <si>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</si>
  <si>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</si>
  <si>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</si>
  <si>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</si>
  <si>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</si>
  <si>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</si>
  <si>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</si>
  <si>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</si>
  <si>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</si>
  <si>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</si>
  <si>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</si>
  <si>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</si>
  <si>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</si>
  <si>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</si>
  <si>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</si>
  <si>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</si>
  <si>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</si>
  <si>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</si>
  <si>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</si>
  <si>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</si>
  <si>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</si>
  <si>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</si>
  <si>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</si>
  <si>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</si>
  <si>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</si>
  <si>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</si>
  <si>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</si>
  <si>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</si>
  <si>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</si>
  <si>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</si>
  <si>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</si>
  <si>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</si>
  <si>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</si>
  <si>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</si>
  <si>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</si>
  <si>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</si>
  <si>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</si>
  <si>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</si>
  <si>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</si>
  <si>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</si>
  <si>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</si>
  <si>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</si>
  <si>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</si>
  <si>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</si>
  <si>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</si>
  <si>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</si>
  <si>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</si>
  <si>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</si>
  <si>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</si>
  <si>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</si>
  <si>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</si>
  <si>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</si>
  <si>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</si>
  <si>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</si>
  <si>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</si>
  <si>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</si>
  <si>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</si>
  <si>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</si>
  <si>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</si>
  <si>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</si>
  <si>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</si>
  <si>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</si>
  <si>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</si>
  <si>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</si>
  <si>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</si>
  <si>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</si>
  <si>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</si>
  <si>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</si>
  <si>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</si>
  <si>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</si>
  <si>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</si>
  <si>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</si>
  <si>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</si>
  <si>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</si>
  <si>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</si>
  <si>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</si>
  <si>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</si>
  <si>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</si>
  <si>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</si>
  <si>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</si>
  <si>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</si>
  <si>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</si>
  <si>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</si>
  <si>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</si>
  <si>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</si>
  <si>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</si>
  <si>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</si>
  <si>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</si>
  <si>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</si>
  <si>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</si>
  <si>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</si>
  <si>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</si>
  <si>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</si>
  <si>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</si>
  <si>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</si>
  <si>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</si>
  <si>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</si>
  <si>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</si>
  <si>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</si>
  <si>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</si>
  <si>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</si>
  <si>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</si>
  <si>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</si>
  <si>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</si>
  <si>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</si>
  <si>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</si>
  <si>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</si>
  <si>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</si>
  <si>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</si>
  <si>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</si>
  <si>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</si>
  <si>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</si>
  <si>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</si>
  <si>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</si>
  <si>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</si>
  <si>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</si>
  <si>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</si>
  <si>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</si>
  <si>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</si>
  <si>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</si>
  <si>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</si>
  <si>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</si>
  <si>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</si>
  <si>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</si>
  <si>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</si>
  <si>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</si>
  <si>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</si>
  <si>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</si>
  <si>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</si>
  <si>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</si>
  <si>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</si>
  <si>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</si>
  <si>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</si>
  <si>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</si>
  <si>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</si>
  <si>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</si>
  <si>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</si>
  <si>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</si>
  <si>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</si>
  <si>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</si>
  <si>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</si>
  <si>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</si>
  <si>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</si>
  <si>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</si>
  <si>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</si>
  <si>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</si>
  <si>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</si>
  <si>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</si>
  <si>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</si>
  <si>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</si>
  <si>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</si>
  <si>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</si>
  <si>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</si>
  <si>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</si>
  <si>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</si>
  <si>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</si>
  <si>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</si>
  <si>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</si>
  <si>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</si>
  <si>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</si>
  <si>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</si>
  <si>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</si>
  <si>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</si>
  <si>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</si>
  <si>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</si>
  <si>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</si>
  <si>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</si>
  <si>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</si>
  <si>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</si>
  <si>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</si>
  <si>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</si>
  <si>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</si>
  <si>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</si>
  <si>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</si>
  <si>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</si>
  <si>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</si>
  <si>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</si>
  <si>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</si>
  <si>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</si>
  <si>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</si>
  <si>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</si>
  <si>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</si>
  <si>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</si>
  <si>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</si>
  <si>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</si>
  <si>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</si>
  <si>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</si>
  <si>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</si>
  <si>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</si>
  <si>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</si>
  <si>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</si>
  <si>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</si>
  <si>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</si>
  <si>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</si>
  <si>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</si>
  <si>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</si>
  <si>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</si>
  <si>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</si>
  <si>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</si>
  <si>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</si>
  <si>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</si>
  <si>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</si>
  <si>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</si>
  <si>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</si>
  <si>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</si>
  <si>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</si>
  <si>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</si>
  <si>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</si>
  <si>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</si>
  <si>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</si>
  <si>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</si>
  <si>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</si>
  <si>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</si>
  <si>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</si>
  <si>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</si>
  <si>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</si>
  <si>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</si>
  <si>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</si>
  <si>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</si>
  <si>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</si>
  <si>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</si>
  <si>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</si>
  <si>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</si>
  <si>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</si>
  <si>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</si>
  <si>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</si>
  <si>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</si>
  <si>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</si>
  <si>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</si>
  <si>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</si>
  <si>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</si>
  <si>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</si>
  <si>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</si>
  <si>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</si>
  <si>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</si>
  <si>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</si>
  <si>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</si>
  <si>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</si>
  <si>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</si>
  <si>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</si>
  <si>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</si>
  <si>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</si>
  <si>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</si>
  <si>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</si>
  <si>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</si>
  <si>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</si>
  <si>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</si>
  <si>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</si>
  <si>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</si>
  <si>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</si>
  <si>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</si>
  <si>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</si>
  <si>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</si>
  <si>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</si>
  <si>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</si>
  <si>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</si>
  <si>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</si>
  <si>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</si>
  <si>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</si>
  <si>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</si>
  <si>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</si>
  <si>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</si>
  <si>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</si>
  <si>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</si>
  <si>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</si>
  <si>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</si>
  <si>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</si>
  <si>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</si>
  <si>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</si>
  <si>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</si>
  <si>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</si>
  <si>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</si>
  <si>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</si>
  <si>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</si>
  <si>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</si>
  <si>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</si>
  <si>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</si>
  <si>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</si>
  <si>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</si>
  <si>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</si>
  <si>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</si>
  <si>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</si>
  <si>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</si>
  <si>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</si>
  <si>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</si>
  <si>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</si>
  <si>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</si>
  <si>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</si>
  <si>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</si>
  <si>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</si>
  <si>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</si>
  <si>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</si>
  <si>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</si>
  <si>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</si>
  <si>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</si>
  <si>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</si>
  <si>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</si>
  <si>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</si>
  <si>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</si>
  <si>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</si>
  <si>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</si>
  <si>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</si>
  <si>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</si>
  <si>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</si>
  <si>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</si>
  <si>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</si>
  <si>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</si>
  <si>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</si>
  <si>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</si>
  <si>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</si>
  <si>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</si>
  <si>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</si>
  <si>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</si>
  <si>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</si>
  <si>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</si>
  <si>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</si>
  <si>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</si>
  <si>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</si>
  <si>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</si>
  <si>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</si>
  <si>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</si>
  <si>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</si>
  <si>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</si>
  <si>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</si>
  <si>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</si>
  <si>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</si>
  <si>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</si>
  <si>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</si>
  <si>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</si>
  <si>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</si>
  <si>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</si>
  <si>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</si>
  <si>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</si>
  <si>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</si>
  <si>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</si>
  <si>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</si>
  <si>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</si>
  <si>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</si>
  <si>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</si>
  <si>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</si>
  <si>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</si>
  <si>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</si>
  <si>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</si>
  <si>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</si>
  <si>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</si>
  <si>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</si>
  <si>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</si>
  <si>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</si>
  <si>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</si>
  <si>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</si>
  <si>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</si>
  <si>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</si>
  <si>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</si>
  <si>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</si>
  <si>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</si>
  <si>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</si>
  <si>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</si>
  <si>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</si>
  <si>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</si>
  <si>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</si>
  <si>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</si>
  <si>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</si>
  <si>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</si>
  <si>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</si>
  <si>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</si>
  <si>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</si>
  <si>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</si>
  <si>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</si>
  <si>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</si>
  <si>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</si>
  <si>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</si>
  <si>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</si>
  <si>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</si>
  <si>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</si>
  <si>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</si>
  <si>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</si>
  <si>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</si>
  <si>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</si>
  <si>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</si>
  <si>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</si>
  <si>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</si>
  <si>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</si>
  <si>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</si>
  <si>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</si>
  <si>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</si>
  <si>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</si>
  <si>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</si>
  <si>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</si>
  <si>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</si>
  <si>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</si>
  <si>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</si>
  <si>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</si>
  <si>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</si>
  <si>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</si>
  <si>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</si>
  <si>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</si>
  <si>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</si>
  <si>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</si>
  <si>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</si>
  <si>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</si>
  <si>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</si>
  <si>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</si>
  <si>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</si>
  <si>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</si>
  <si>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</si>
  <si>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</si>
  <si>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</si>
  <si>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</si>
  <si>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</si>
  <si>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</si>
  <si>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</si>
  <si>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</si>
  <si>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</si>
  <si>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</si>
  <si>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</si>
  <si>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</si>
  <si>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</si>
  <si>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</si>
  <si>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</si>
  <si>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</si>
  <si>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</si>
  <si>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</si>
  <si>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</si>
  <si>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</si>
  <si>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</si>
  <si>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</si>
  <si>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</si>
  <si>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</si>
  <si>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</si>
  <si>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</si>
  <si>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</si>
  <si>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</si>
  <si>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</si>
  <si>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</si>
  <si>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</si>
  <si>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</si>
  <si>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</si>
  <si>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</si>
  <si>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</si>
  <si>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</si>
  <si>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</si>
  <si>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</si>
  <si>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</si>
  <si>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</si>
  <si>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</si>
  <si>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</si>
  <si>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</si>
  <si>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</si>
  <si>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</si>
  <si>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</si>
  <si>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</si>
  <si>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</si>
  <si>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</si>
  <si>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</si>
  <si>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</si>
  <si>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</si>
  <si>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</si>
  <si>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</si>
  <si>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</si>
  <si>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</si>
  <si>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</si>
  <si>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</si>
  <si>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</si>
  <si>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</si>
  <si>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</si>
  <si>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</si>
  <si>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</si>
  <si>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</si>
  <si>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</si>
  <si>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</si>
  <si>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</si>
  <si>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</si>
  <si>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</si>
  <si>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</si>
  <si>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</si>
  <si>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</si>
  <si>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</si>
  <si>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</si>
  <si>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</si>
  <si>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</si>
  <si>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</si>
  <si>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</si>
  <si>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</si>
  <si>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</si>
  <si>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</si>
  <si>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</si>
  <si>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</si>
  <si>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</si>
  <si>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</si>
  <si>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</si>
  <si>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</si>
  <si>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</si>
  <si>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</si>
  <si>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</si>
  <si>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</si>
  <si>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</si>
  <si>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</si>
  <si>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</si>
  <si>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</si>
  <si>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</si>
  <si>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</si>
  <si>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</si>
  <si>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</si>
  <si>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</si>
  <si>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</si>
  <si>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</si>
  <si>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</si>
  <si>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</si>
  <si>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</si>
  <si>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</si>
  <si>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</si>
  <si>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</si>
  <si>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</si>
  <si>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</si>
  <si>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</si>
  <si>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</si>
  <si>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</si>
  <si>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</si>
  <si>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</si>
  <si>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</si>
  <si>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</si>
  <si>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</si>
  <si>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</si>
  <si>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</si>
  <si>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</si>
  <si>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</si>
  <si>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</si>
  <si>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</si>
  <si>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</si>
  <si>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</si>
  <si>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</si>
  <si>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</si>
  <si>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</si>
  <si>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</si>
  <si>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</si>
  <si>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</si>
  <si>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</si>
  <si>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</si>
  <si>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</si>
  <si>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</si>
  <si>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</si>
  <si>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</si>
  <si>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</si>
  <si>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</si>
  <si>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</si>
  <si>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</si>
  <si>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</si>
  <si>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</si>
  <si>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</si>
  <si>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</si>
  <si>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</si>
  <si>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</si>
  <si>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</si>
  <si>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</si>
  <si>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</si>
  <si>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</si>
  <si>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</si>
  <si>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</si>
  <si>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</si>
  <si>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</si>
  <si>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</si>
  <si>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</si>
  <si>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</si>
  <si>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</si>
  <si>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</si>
  <si>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</si>
  <si>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</si>
  <si>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</si>
  <si>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</si>
  <si>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</si>
  <si>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</si>
  <si>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</si>
  <si>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</si>
  <si>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</si>
  <si>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</si>
  <si>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</si>
  <si>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</si>
  <si>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</si>
  <si>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</si>
  <si>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</si>
  <si>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</si>
  <si>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</si>
  <si>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</si>
  <si>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</si>
  <si>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</si>
  <si>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</si>
  <si>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</si>
  <si>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</si>
  <si>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</si>
  <si>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</si>
  <si>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</si>
  <si>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</si>
  <si>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</si>
  <si>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</si>
  <si>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</si>
  <si>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</si>
  <si>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</si>
  <si>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</si>
  <si>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</si>
  <si>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</si>
  <si>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</si>
  <si>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</si>
  <si>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</si>
  <si>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</si>
  <si>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</si>
  <si>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</si>
  <si>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</si>
  <si>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</si>
  <si>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</si>
  <si>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</si>
  <si>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</si>
  <si>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</si>
  <si>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</si>
  <si>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</si>
  <si>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</si>
  <si>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</si>
  <si>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</si>
  <si>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</si>
  <si>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</si>
  <si>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</si>
  <si>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</si>
  <si>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</si>
  <si>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</si>
  <si>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</si>
  <si>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</si>
  <si>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</si>
  <si>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</si>
  <si>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</si>
  <si>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</si>
  <si>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</si>
  <si>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</si>
  <si>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</si>
  <si>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</si>
  <si>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</si>
  <si>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</si>
  <si>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</si>
  <si>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</si>
  <si>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</si>
  <si>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</si>
  <si>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</si>
  <si>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</si>
  <si>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</si>
  <si>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</si>
  <si>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</si>
  <si>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</si>
  <si>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</si>
  <si>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</si>
  <si>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</si>
  <si>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</si>
  <si>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</si>
  <si>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</si>
  <si>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</si>
  <si>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</si>
  <si>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</si>
  <si>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</si>
  <si>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</si>
  <si>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</si>
  <si>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</si>
  <si>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</si>
  <si>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</si>
  <si>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</si>
  <si>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</si>
  <si>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</si>
  <si>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</si>
  <si>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</si>
  <si>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</si>
  <si>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</si>
  <si>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</si>
  <si>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</si>
  <si>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</si>
  <si>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</si>
  <si>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</si>
  <si>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</si>
  <si>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</si>
  <si>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</si>
  <si>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</si>
  <si>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</si>
  <si>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</si>
  <si>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</si>
  <si>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</si>
  <si>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</si>
  <si>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</si>
  <si>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</si>
  <si>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</si>
  <si>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</si>
  <si>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</si>
  <si>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</si>
  <si>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</si>
  <si>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</si>
  <si>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</si>
  <si>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</si>
  <si>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</si>
  <si>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</si>
  <si>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</si>
  <si>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</si>
  <si>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</si>
  <si>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</si>
  <si>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</si>
  <si>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</si>
  <si>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</si>
  <si>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</si>
  <si>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</si>
  <si>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</si>
  <si>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</si>
  <si>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</si>
  <si>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</si>
  <si>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</si>
  <si>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</si>
  <si>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</si>
  <si>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</si>
  <si>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</si>
  <si>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</si>
  <si>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</si>
  <si>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</si>
  <si>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</si>
  <si>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</si>
  <si>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</si>
  <si>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</si>
  <si>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</si>
  <si>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</si>
  <si>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</si>
  <si>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</si>
  <si>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</si>
  <si>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</si>
  <si>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</si>
  <si>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</si>
  <si>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</si>
  <si>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</si>
  <si>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</si>
  <si>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</si>
  <si>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</si>
  <si>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</si>
  <si>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</si>
  <si>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</si>
  <si>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</si>
  <si>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</si>
  <si>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</si>
  <si>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</si>
  <si>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</si>
  <si>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</si>
  <si>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</si>
  <si>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</si>
  <si>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</si>
  <si>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</si>
  <si>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</si>
  <si>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</si>
  <si>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</si>
  <si>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</si>
  <si>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</si>
  <si>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</si>
  <si>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</si>
  <si>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</si>
  <si>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</si>
  <si>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</si>
  <si>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</si>
  <si>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</si>
  <si>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</si>
  <si>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</si>
  <si>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</si>
  <si>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</si>
  <si>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</si>
  <si>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</si>
  <si>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</si>
  <si>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</si>
  <si>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</si>
  <si>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</si>
  <si>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</si>
  <si>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</si>
  <si>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</si>
  <si>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</si>
  <si>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</si>
  <si>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</si>
  <si>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</si>
  <si>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</si>
  <si>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</si>
  <si>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</si>
  <si>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</si>
  <si>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</si>
  <si>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</si>
  <si>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</si>
  <si>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</si>
  <si>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</si>
  <si>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</si>
  <si>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</si>
  <si>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</si>
  <si>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</si>
  <si>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</si>
  <si>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</si>
  <si>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</si>
  <si>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</si>
  <si>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</si>
  <si>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</si>
  <si>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</si>
  <si>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</si>
  <si>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</si>
  <si>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</si>
  <si>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</si>
  <si>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</si>
  <si>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</si>
  <si>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</si>
  <si>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</si>
  <si>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</si>
  <si>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</si>
  <si>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</si>
  <si>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</si>
  <si>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</si>
  <si>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</si>
  <si>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</si>
  <si>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</si>
  <si>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</si>
  <si>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</si>
  <si>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</si>
  <si>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</si>
  <si>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</si>
  <si>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</si>
  <si>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</si>
  <si>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</si>
  <si>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</si>
  <si>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</si>
  <si>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</si>
  <si>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</si>
  <si>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</si>
  <si>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</si>
  <si>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</si>
  <si>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</si>
  <si>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</si>
  <si>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</si>
  <si>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</si>
  <si>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</si>
  <si>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</si>
  <si>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</si>
  <si>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</si>
  <si>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</si>
  <si>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</si>
  <si>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</si>
  <si>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</si>
  <si>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</si>
  <si>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</si>
  <si>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</si>
  <si>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</si>
  <si>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</si>
  <si>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</si>
  <si>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</si>
  <si>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</si>
  <si>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</si>
  <si>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</si>
  <si>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</si>
  <si>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</si>
  <si>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</si>
  <si>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</si>
  <si>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</si>
  <si>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</si>
  <si>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</si>
  <si>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</si>
  <si>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</si>
  <si>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</si>
  <si>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</si>
  <si>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</si>
  <si>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</si>
  <si>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</si>
  <si>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</si>
  <si>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</si>
  <si>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</si>
  <si>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</si>
  <si>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</si>
  <si>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</si>
  <si>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</si>
  <si>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</si>
  <si>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</si>
  <si>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</si>
  <si>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</si>
  <si>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</si>
  <si>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</si>
  <si>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</si>
  <si>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</si>
  <si>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</si>
  <si>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</si>
  <si>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</si>
  <si>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</si>
  <si>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</si>
  <si>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</si>
  <si>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</si>
  <si>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</si>
  <si>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</si>
  <si>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</si>
  <si>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</si>
  <si>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</si>
  <si>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</si>
  <si>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</si>
  <si>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</si>
  <si>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</si>
  <si>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</si>
  <si>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</si>
  <si>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</si>
  <si>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</si>
  <si>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</si>
  <si>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</si>
  <si>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</si>
  <si>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</si>
  <si>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</si>
  <si>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</si>
  <si>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</si>
  <si>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</si>
  <si>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</si>
  <si>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</si>
  <si>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</si>
  <si>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</si>
  <si>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</si>
  <si>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</si>
  <si>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</si>
  <si>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</si>
  <si>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</si>
  <si>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</si>
  <si>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</si>
  <si>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</si>
  <si>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</si>
  <si>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</si>
  <si>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</si>
  <si>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</si>
  <si>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</si>
  <si>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</si>
  <si>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</si>
  <si>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</si>
  <si>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</si>
  <si>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</si>
  <si>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</si>
  <si>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</si>
  <si>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</si>
  <si>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</si>
  <si>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</si>
  <si>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</si>
  <si>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</si>
  <si>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</si>
  <si>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</si>
  <si>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</si>
  <si>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</si>
  <si>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</si>
  <si>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</si>
  <si>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</si>
  <si>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</si>
  <si>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</si>
  <si>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</si>
  <si>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</si>
  <si>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</si>
  <si>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</si>
  <si>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</si>
  <si>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</si>
  <si>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</si>
  <si>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</si>
  <si>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</si>
  <si>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</si>
  <si>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</si>
  <si>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</si>
  <si>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</si>
  <si>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</si>
  <si>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</si>
  <si>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</si>
  <si>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</si>
  <si>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</si>
  <si>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</si>
  <si>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</si>
  <si>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</si>
  <si>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</si>
  <si>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</si>
  <si>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</si>
  <si>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</si>
  <si>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</si>
  <si>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</si>
  <si>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</si>
  <si>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</si>
  <si>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</si>
  <si>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</si>
  <si>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</si>
  <si>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</si>
  <si>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</si>
  <si>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</si>
  <si>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</si>
  <si>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</si>
  <si>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</si>
  <si>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</si>
  <si>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</si>
  <si>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</si>
  <si>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</si>
  <si>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</si>
  <si>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</si>
  <si>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</si>
  <si>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</si>
  <si>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</si>
  <si>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</si>
  <si>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</si>
  <si>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</si>
  <si>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</si>
  <si>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</si>
  <si>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</si>
  <si>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</si>
  <si>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</si>
  <si>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</si>
  <si>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</si>
  <si>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</si>
  <si>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</si>
  <si>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</si>
  <si>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</si>
  <si>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</si>
  <si>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</si>
  <si>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</si>
  <si>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</si>
  <si>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 xml:space="preserve">vandlism case team try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</si>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</sst>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316.34803483795986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45979.296460763886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45979.296460763886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45979.296460763886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45979.296460763886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45979.296460763886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45979.296460763886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45979.296460763886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45979.296460763886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45979.296460763886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45979.296460763886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45979.296460763886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45979.296460763886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45979.296460763886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45979.296460763886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45979.296460763886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45979.296460763886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45979.296460763886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45979.296460763886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45979.296460763886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45979.296460763886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45979.296460763886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45979.296460763886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45979.296460763886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45979.296460763886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45979.296460763886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45979.296460763886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45979.296460763886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45979.296460763886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45979.296460763886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45979.296460763886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45979.296460763886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45979.296460763886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45979.296460763886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45979.296460763886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45979.296460763886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45979.296460763886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45979.296460763886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45979.296460763886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45979.296460763886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45979.296460763886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45979.296460763886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45979.296460763886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45979.296460763886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45979.296460763886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45979.296460763886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45979.296460763886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45979.296460763886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45979.296460763886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45979.296460763886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45979.296460763886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45979.296460763886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45979.296460763886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45979.296460763886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45979.296460763886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45979.296460763886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45979.296460763886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45979.296460763886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45979.296460763886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45979.296460763886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45979.296460763886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45979.296460763886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45979.296460763886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45979.296460763886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45979.296460763886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45979.296460763886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45979.296460763886</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44E0524D-E49D-41FC-BAEC-D0C3ADC89FB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154.29662280092452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0.55825462962820893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45979.296460648147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45979.296460648147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45979.296460648147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45979.296460648147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45979.296460763886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45979.296460763886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45979.296460763886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45979.296460763886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45979.296460763886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45979.296460763886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45979.296460763886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45979.296460763886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45979.296460763886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45979.296460763886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45979.296460763886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45979.296460763886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45979.296460763886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45979.296460763886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45979.296460763886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45979.296460763886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45979.296460763886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45979.296460763886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45979.296460763886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45979.296460763886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45979.296460763886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45979.296460763886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45979.296460763886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45979.296460763886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45979.296460763886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45979.296460763886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45979.296460763886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45979.296460763886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45979.296460763886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45979.296460763886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45979.296460763886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45979.296460763886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45979.296460763886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45979.296460763886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45979.296460763886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45979.296460763886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45979.296460763886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45979.296460763886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45979.296460763886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45979.296460763886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45979.296460763886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45979.296460763886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45979.296460763886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45979.296460763886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45979.296460763886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45979.296460763886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45979.296460763886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45979.296460763886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45979.296460763886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45979.296460763886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45979.296460763886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45979.296460763886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45979.296460763886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45979.296460763886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45979.296460763886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45979.296460763886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45979.296460763886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45979.296460763886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45979.296460763886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45979.296460763886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45979.296460763886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45979.296460763886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45979.296460763886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45979.296460763886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45979.296460763886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45979.296460763886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45979.296460763886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45979.296460763886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45979.296460763886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45979.296460763886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45979.296460763886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45979.296460763886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45979.296460763886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45979.296460763886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45979.296460763886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45979.296460763886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45979.296460763886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45979.296460763886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45979.296460763886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45979.296460763886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45979.296460763886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45979.296460763886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45979.296460763886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45979.296460763886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45979.296460763886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45979.296460763886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45979.296460763886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45979.296460763886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45979.296460763886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45979.296460763886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45979.296460763886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45979.296460763886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45979.296460763886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45979.296460763886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45979.296460763886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45979.296460763886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45979.296460763886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45979.296460763886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45979.296460763886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45979.296460763886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45979.296460763886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45979.296460763886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45979.296460763886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45979.296460763886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45979.296460763886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45979.296460763886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45979.296460763886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45979.296460763886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45979.296460763886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45979.296460763886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45979.296460763886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45979.296460763886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45979.296460763886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45979.296460763886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45979.296460763886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45979.296460763886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45979.296460763886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45979.296460763886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45979.296460763886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45979.296460763886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45979.296460763886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45979.296460763886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45979.296460763886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45979.296460763886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45979.296460763886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45979.296460763886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45979.296460763886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45979.296460763886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45979.296460763886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45979.296460763886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45979.296460763886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45979.296460763886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45979.296460763886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45979.296460763886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45979.296460763886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45979.296460763886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45979.296460763886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45979.296460763886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45979.296460763886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45979.296460763886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45979.296460763886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45979.296460763886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45979.296460763886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45979.296460763886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45979.296460763886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45979.296460763886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45979.296460763886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45979.296460763886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45979.296460763886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45979.296460763886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45979.296460763886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45979.296460763886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45979.296460763886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45979.296460763886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45979.296460763886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45979.296460763886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45979.296460763886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45979.296460763886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45979.296460763886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45979.296460763886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45979.296460763886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45979.296460763886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45979.296460763886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45979.296460763886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45979.296460763886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45979.296460763886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45979.296460763886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45979.296460763886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45979.296460763886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45979.296460763886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45979.296460763886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45979.296460763886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45979.296460763886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45979.296460763886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45979.296460763886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45979.296460763886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45979.296460763886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45979.296460763886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45979.296460763886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45979.296460763886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45979.296460763886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45979.296460763886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45979.296460763886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45979.296460763886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45979.296460763886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45979.296460763886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45979.296460763886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45979.296460763886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45979.296460763886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45979.296460763886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45979.296460763886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45979.296460763886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45979.296460763886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45979.296460763886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45979.296460763886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45979.296460763886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45979.296460763886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45979.296460763886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45979.296460763886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45979.296460763886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45979.296460763886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45979.296460763886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45979.296460763886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45979.296460763886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45979.296460763886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45979.296460763886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45979.296460763886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45979.296460763886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45979.296460763886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45979.296460763886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45979.296460763886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45979.296460763886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45979.296460763886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45979.296460763886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45979.296460763886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45979.296460763886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45979.296460763886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45979.296460763886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45979.296460763886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45979.296460763886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45979.296460763886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45979.296460763886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45979.296460763886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45979.296460763886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45979.296460763886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45979.296460763886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45979.296460763886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45979.296460763886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45979.296460763886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45979.296460763886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45979.296460763886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45979.296460763886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45979.296460763886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45979.296460763886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45979.296460763886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45979.296460763886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45979.296460763886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45979.296460763886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45979.296460763886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45979.296460763886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45979.296460763886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45979.296460763886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45979.296460763886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45979.296460763886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45979.296460763886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45979.296460763886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45979.296460763886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45979.296460763886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45979.296460763886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45979.296460763886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45979.296460763886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45979.296460763886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45979.296460763886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45979.296460763886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45979.296460763886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45979.296460763886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45979.296460763886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45979.296460763886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45979.296460763886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45979.296460763886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45979.296460763886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45979.296460763886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45979.296460763886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45979.296460763886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45979.296460763886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45979.296460763886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45979.296460763886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45979.296460763886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45979.296460763886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45979.296460763886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45979.296460763886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45979.296460763886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45979.296460763886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45979.296460763886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45979.296460763886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45979.296460763886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45979.296460763886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45979.296460763886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45979.296460763886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45979.296460763886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45979.296460763886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45979.296460763886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45979.296460763886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45979.296460763886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45979.296460763886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45979.296460763886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45979.296460763886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45979.296460763886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45979.296460763886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45979.296460763886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45979.296460763886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45979.296460763886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45979.296460763886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45979.296460763886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45979.296460763886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45979.296460763886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45979.296460763886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45979.296460763886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45979.296460763886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45979.296460763886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45979.296460763886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45979.296460763886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45979.296460763886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45979.296460763886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45979.296460763886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45979.296460763886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45979.296460763886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45979.296460763886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45979.296460763886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45979.296460763886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45979.296460763886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45979.296460763886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45979.296460763886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45979.296460763886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45979.296460763886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45979.296460763886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45979.296460763886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45979.296460763886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45979.296460763886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45979.296460763886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45979.296460763886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45979.296460763886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45979.296460763886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45979.296460763886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45979.296460763886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45979.296460763886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45979.296460763886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45979.296460763886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45979.296460763886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45979.296460763886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45979.296460763886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45979.296460763886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45979.296460763886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45979.296460763886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45979.296460763886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45979.296460763886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45979.296460763886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45979.296460763886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45979.296460763886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45979.296460763886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45979.296460763886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45979.296460763886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45979.296460763886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45979.296460763886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45979.296460763886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45979.296460763886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45979.296460763886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45979.296460763886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45979.296460763886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45979.296460763886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45979.296460763886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45979.296460763886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45979.296460763886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45979.296460763886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45979.296460763886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45979.296460763886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45979.296460763886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45979.296460763886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45979.296460763886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45979.296460763886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45979.296460763886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45979.296460763886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45979.296460763886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45979.296460763886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45979.296460763886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45979.296460763886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45979.296460763886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45979.296460763886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45979.296460763886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45979.296460763886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45979.296460763886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45979.296460763886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45979.296460763886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45979.296460763886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45979.296460763886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45979.296460763886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45979.296460763886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45979.296460763886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45979.296460763886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45979.296460763886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45979.296460763886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45979.296460763886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45979.296460763886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45979.296460763886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45979.296460763886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45979.296460763886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45979.296460763886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45979.296460763886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45979.296460763886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45979.296460763886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45979.296460763886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45979.296460763886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45979.296460763886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45979.296460763886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45979.296460763886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45979.296460763886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45979.296460763886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45979.296460763886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45979.296460763886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45979.296460763886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45979.296460763886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45979.296460763886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45979.296460763886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45979.296460763886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45979.296460763886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45979.296460763886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45979.296460763886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45979.296460763886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45979.296460763886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45979.296460763886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45979.296460763886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45979.296460763886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45979.296460763886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45979.296460763886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45979.296460763886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45979.296460763886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45979.296460763886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45979.296460763886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45979.296460763886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45979.296460763886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45979.296460763886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45979.296460763886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45979.296460763886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45979.296460763886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45979.296460763886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45979.296460763886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45979.296460763886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45979.296460763886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45979.296460763886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45979.296460763886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45979.296460763886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45979.296460763886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45979.296460763886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45979.296460763886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45979.296460763886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45979.296460763886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45979.296460763886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45979.296460763886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45979.296460763886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45979.296460763886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45979.296460763886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45979.296460763886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45979.296460763886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45979.296460763886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45979.296460763886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45979.296460763886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45979.296460763886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45979.296460763886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45979.296460763886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45979.296460763886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45979.296460763886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45979.296460763886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45979.296460763886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45979.296460763886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45979.296460763886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45979.296460763886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45979.296460763886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45979.296460763886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45979.296460763886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45979.296460763886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45979.296460763886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45979.296460763886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45979.296460763886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45979.296460763886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45979.296460763886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45979.296460763886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45979.296460763886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45979.296460763886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45979.296460763886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45979.296460763886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45979.296460763886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45979.296460763886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45979.296460763886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45979.296460763886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45979.296460763886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45979.296460763886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45979.296460763886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45979.296460763886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45979.296460763886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45979.296460763886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45979.296460763886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45979.296460763886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45979.296460763886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45979.296460763886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45979.296460763886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45979.296460763886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45979.296460763886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45979.296460763886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45979.296460763886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45979.296460763886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45979.296460763886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45979.296460763886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45979.296460763886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45979.296460763886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45979.296460763886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45979.296460763886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45979.296460763886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45979.296460763886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45979.296460763886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45979.296460763886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45979.296460763886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45979.296460763886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45979.296460763886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45979.296460763886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45979.296460763886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45979.296460763886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45979.296460763886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45979.296460763886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45979.296460763886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45979.296460763886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45979.296460763886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45979.296460763886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45979.296460763886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45979.296460763886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45979.296460763886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45979.296460763886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45979.296460763886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45979.296460763886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45979.296460763886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45979.296460763886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45979.296460763886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45979.296460763886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45979.296460763886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45979.296460763886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45979.296460763886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45979.296460763886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45979.296460763886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45979.296460763886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45979.296460763886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45979.296460763886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45979.296460763886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45979.296460763886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45979.296460763886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45979.296460763886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45979.296460763886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45979.296460763886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45979.296460763886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45979.296460763886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45979.296460763886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45979.296460763886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45979.296460763886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45979.296460763886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45979.296460763886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45979.296460763886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45979.296460763886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45979.296460763886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45979.296460763886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45979.296460763886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45979.296460763886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45979.296460763886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45979.296460763886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45979.296460763886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45979.296460763886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45979.296460763886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45979.296460763886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45979.296460763886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45979.296460763886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45979.296460763886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45979.296460763886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45979.296460763886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45979.296460763886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45979.296460763886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45979.296460763886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45979.296460763886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45979.296460763886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45979.296460763886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45979.296460763886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45979.296460763886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45979.296460763886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45979.296460763886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45979.296460763886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45979.296460763886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45979.296460763886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45979.296460763886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45979.296460763886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45979.296460763886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45979.296460763886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45979.296460763886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45979.296460763886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45979.296460763886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45979.296460763886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45979.296460763886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45979.296460763886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45979.296460763886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45979.296460763886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45979.296460763886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45979.296460763886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45979.296460763886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45979.296460763886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45979.296460763886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45979.296460763886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45979.296460763886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45979.296460763886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45979.296460763886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45979.296460763886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45979.296460763886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45979.296460763886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45979.296460763886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45979.296460763886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45979.296460763886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45979.296460763886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45979.296460763886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45979.296460763886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45979.296460763886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45979.296460763886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45979.296460763886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45979.296460763886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45979.296460763886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45979.296460763886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45979.296460763886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45979.296460763886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45979.296460763886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45979.296460763886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45979.296460763886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45979.296460763886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45979.296460763886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45979.296460763886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45979.296460763886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45979.296460763886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45979.296460763886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45979.296460763886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45979.296460763886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45979.296460763886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45979.296460763886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45979.296460763886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45979.296460763886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45979.296460763886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45979.296460763886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45979.296460763886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45979.296460763886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45979.296460763886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45979.296460763886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45979.296460763886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45979.296460763886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45979.296460763886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45979.296460763886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45979.296460763886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45979.296460763886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45979.296460763886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45979.296460763886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45979.296460763886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45979.296460763886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45979.296460763886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45979.296460763886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45979.296460763886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45979.296460763886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45979.296460763886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45979.296460763886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45979.296460763886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45979.296460763886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45979.296460763886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45979.296460763886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45979.296460763886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45979.296460763886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45979.296460763886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45979.296460763886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45979.296460763886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45979.296460763886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45979.296460763886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45979.296460763886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45979.296460763886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45979.296460763886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45979.296460763886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45979.296460763886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45979.296460763886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45979.296460763886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45979.296460763886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45979.296460763886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45979.296460763886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45979.296460763886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45979.296460763886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45979.296460763886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45979.296460763886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45979.296460763886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45979.296460763886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45979.296460763886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45979.296460763886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45979.296460763886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45979.296460763886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45979.296460763886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45979.296460763886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45979.296460763886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45979.296460763886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45979.296460763886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45979.296460763886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45979.296460763886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45979.296460763886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45979.296460763886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45979.296460763886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45979.296460763886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45979.296460763886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45979.296460763886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45979.296460763886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45979.296460763886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45979.296460763886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45979.296460763886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45979.296460763886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45979.296460763886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45979.296460763886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45979.296460763886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45979.296460763886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45979.296460763886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45979.296460763886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45979.296460763886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45979.296460763886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45979.296460763886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45979.296460763886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45979.296460763886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45979.296460763886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45979.296460763886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45979.296460763886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45979.296460763886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45979.296460763886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45979.296460763886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45979.296460763886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45979.296460763886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45979.296460763886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45979.296460763886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45979.296460763886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45979.296460763886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45979.296460763886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45979.296460763886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45979.296460763886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45979.296460763886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45979.296460763886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45979.296460763886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45979.296460763886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45979.296460763886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45979.296460763886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45979.296460763886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45979.296460763886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45979.296460763886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45979.296460763886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45979.296460763886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45979.296460763886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45979.296460763886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45979.296460763886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45979.296460763886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45979.296460763886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45979.296460763886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45979.296460763886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45979.296460763886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45979.296460763886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45979.296460763886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45979.296460763886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45979.296460763886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45979.296460763886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45979.296460763886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45979.296460763886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45979.296460763886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45979.296460763886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45979.296460763886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45979.296460763886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45979.296460763886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45979.296460763886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45979.296460763886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45979.296460763886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45979.296460763886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45979.296460763886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45979.296460763886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45979.296460763886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45979.296460763886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45979.296460763886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45979.296460763886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45979.296460763886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45979.296460763886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45979.296460763886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45979.296460763886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45979.296460763886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45979.296460763886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45979.296460763886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45979.296460763886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45979.296460763886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45979.296460763886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45979.296460763886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45979.296460763886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45979.296460763886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45979.296460763886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45979.296460763886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45979.296460763886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45979.296460763886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45979.296460763886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45979.296460763886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45979.296460763886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45979.296460763886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45979.296460763886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45979.296460763886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45979.296460763886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45979.296460763886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45979.296460763886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45979.296460763886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45979.296460763886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45979.296460763886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45979.296460763886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45979.296460763886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45979.296460763886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45979.296460763886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45979.296460763886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45979.296460763886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45979.296460763886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45979.296460763886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45979.296460763886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45979.296460763886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45979.296460763886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45979.296460763886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45979.296460763886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45979.296460763886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45979.296460763886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45979.296460763886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45979.296460763886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45979.296460763886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45979.296460763886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45979.296460763886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45979.296460763886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45979.296460763886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45979.296460763886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45979.296460763886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45979.296460763886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45979.296460763886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45979.296460763886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45979.296460763886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45979.296460763886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45979.296460763886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45979.296460763886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45979.296460763886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45979.296460763886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45979.296460763886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45979.296460763886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45979.296460763886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45979.296460763886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45979.296460763886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45979.296460763886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45979.296460763886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45979.296460763886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45979.296460763886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45979.296460763886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45979.296460763886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45979.296460763886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45979.296460763886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45979.296460763886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45979.296460763886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45979.296460763886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45979.296460763886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45979.296460763886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45979.296460763886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45979.296460763886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45979.296460763886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45979.296460763886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45979.296460763886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45979.296460763886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45979.296460763886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45979.296460763886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45979.296460763886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45979.296460763886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45979.296460763886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45979.296460763886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45979.296460763886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45979.296460763886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45979.296460763886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45979.296460763886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45979.296460763886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45979.296460763886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45979.296460763886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45979.296460763886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45979.296460763886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45979.296460763886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45979.296460763886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45979.296460763886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45979.296460763886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45979.296460763886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45979.296460763886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45979.296460763886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45979.296460763886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45979.296460763886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45979.296460763886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45979.296460763886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45979.296460763886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45979.296460763886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45979.296460763886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45979.296460763886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45979.296460763886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45979.296460763886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45979.296460763886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45979.296460763886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45979.296460763886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45979.296460763886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45979.296460763886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45979.296460763886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45979.296460763886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45979.296460763886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45979.296460763886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45979.296460763886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45979.296460763886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45979.296460763886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45979.296460763886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45979.296460763886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45979.296460763886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45979.296460763886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45979.296460763886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45979.296460763886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45979.296460763886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45979.296460763886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45979.296460763886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45979.296460763886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45979.296460763886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45979.296460763886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45979.296460763886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45979.296460763886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45979.296460763886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45979.296460763886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45979.296460763886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45979.296460763886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45979.296460763886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45979.296460763886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45979.296460763886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45979.296460763886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45979.296460763886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45979.296460763886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45979.296460763886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45979.296460763886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45979.296460763886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45979.296460763886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45979.296460763886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45979.296460763886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45979.296460763886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45979.296460763886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45979.296460763886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45979.296460763886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45979.296460763886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45979.296460763886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45979.296460763886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45979.296460763886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45979.296460763886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45979.296460763886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45979.296460763886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45979.296460763886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45979.296460763886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45979.296460763886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45979.296460763886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45979.296460763886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45979.296460763886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45979.296460763886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45979.296460763886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45979.296460763886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45979.296460763886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45979.296460763886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45979.296460763886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45979.296460763886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45979.296460763886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45979.296460763886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45979.296460763886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45979.296460763886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45979.296460763886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45979.296460763886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45979.296460763886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45979.296460763886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45979.296460763886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45979.296460763886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45979.296460763886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45979.296460763886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45979.296460763886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45979.296460763886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45979.296460763886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45979.296460763886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45979.296460763886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45979.296460763886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45979.296460763886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45979.296460763886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45979.296460763886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45979.296460763886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45979.296460763886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45979.296460763886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45979.296460763886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45979.296460763886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45979.296460763886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45979.296460763886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45979.296460763886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45979.296460763886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45979.296460763886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45979.296460763886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45979.296460763886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45979.296460763886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45979.296460763886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45979.296460763886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45979.296460763886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45979.296460763886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45979.296460763886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45979.296460763886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45979.296460763886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45979.296460763886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45979.296460763886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45979.296460763886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45979.296460763886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45979.296460763886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45979.296460763886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45979.296460763886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45979.296460763886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45979.296460763886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45979.296460763886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45979.296460763886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45979.296460763886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45979.296460763886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45979.296460763886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45979.296460763886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45979.296460763886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45979.296460763886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45979.296460763886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45979.296460763886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45979.296460763886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45979.296460763886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45979.296460763886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45979.296460763886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45979.296460763886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45979.296460763886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45979.296460763886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45979.296460763886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45979.296460763886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45979.296460763886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45979.296460763886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45979.296460763886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45979.296460763886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45979.296460763886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45979.296460763886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45979.296460763886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45979.296460763886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45979.296460763886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45979.296460763886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45979.296460763886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45979.296460763886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45979.296460763886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45979.296460763886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45979.296460763886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45979.296460763886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45979.296460763886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45979.296460763886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45979.296460763886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45979.296460763886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45979.296460763886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45979.296460763886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45979.296460763886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45979.296460763886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45979.296460763886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45979.296460763886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45979.296460763886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45979.296460763886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45979.296460763886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45979.296460763886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45979.296460763886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45979.296460763886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45979.296460763886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45979.296460763886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45979.296460763886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45979.296460763886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45979.296460763886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45979.296460763886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45979.296460763886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45979.296460763886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45979.296460763886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45979.296460763886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45979.296460763886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45979.296460763886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45979.296460763886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45979.296460763886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45979.296460763886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45979.296460763886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45979.296460763886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45979.296460763886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45979.296460763886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45979.296460763886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45979.296460763886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45979.296460763886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45979.296460763886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45979.296460763886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45979.296460763886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45979.296460763886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45979.296460763886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45979.296460763886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45979.296460763886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45979.296460763886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45979.296460763886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45979.296460763886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45979.296460763886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45979.296460763886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45979.296460763886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45979.296460763886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45979.296460763886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45979.296460763886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45979.296460763886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45979.296460763886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45979.296460763886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45979.296460763886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45979.296460763886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45979.296460763886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45979.296460763886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45979.296460763886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45979.296460763886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45979.296460763886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45979.296460763886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45979.296460763886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45979.296460763886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45979.296460763886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45979.296460763886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45979.296460763886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45979.296460763886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45979.296460763886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45979.296460763886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45979.296460763886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45979.296460763886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45979.296460763886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45979.296460763886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45979.296460763886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45979.296460763886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45979.296460763886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45979.296460763886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45979.296460763886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45979.296460763886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45979.296460763886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45979.296460763886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45979.296460763886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45979.296460763886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45979.296460763886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45979.296460763886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45979.296460763886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45979.296460763886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45979.296460763886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45979.296460763886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45979.296460763886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45979.296460763886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45979.296460763886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45979.296460763886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45979.296460763886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45979.296460763886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45979.296460763886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45979.296460763886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45979.296460763886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45979.296460763886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45979.296460763886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45979.296460763886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45979.296460763886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45979.296460763886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45979.296460763886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45979.296460763886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45979.296460763886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45979.296460763886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45979.296460763886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45979.296460763886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45979.296460763886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45979.296460763886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45979.296460763886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45979.296460763886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45979.296460763886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45979.296460763886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45979.296460763886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45979.296460763886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45979.296460763886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45979.296460763886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45979.296460763886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45979.296460763886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45979.296460763886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45979.296460763886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45979.296460763886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45979.296460763886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45979.296460763886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45979.296460763886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45979.296460763886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45979.296460763886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45979.296460763886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45979.296460763886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45979.296460763886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45979.296460763886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45979.296460763886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45979.296460763886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45979.296460763886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45979.296460763886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45979.296460763886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45979.296460763886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45979.296460763886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275.81574305555114</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0.15757187499548309</v>
      </c>
      <c r="H3" s="95">
        <v>45979.120416666665</v>
      </c>
      <c r="I3" s="95" t="str">
        <f>IFERROR(VLOOKUP(D3,DB!A:F,6,0),"")</f>
        <v>Generator-SG</v>
      </c>
      <c r="J3" s="113" t="str">
        <f>IFERROR(VLOOKUP(D3,DB!A:G,7,0),"")</f>
        <v>No BB Shifted</v>
      </c>
      <c r="K3" s="97" t="s">
        <v>39110</v>
      </c>
      <c r="L3" s="91" t="str">
        <f>IFERROR(VLOOKUP(D3,DB!A:I,9,0),"")</f>
        <v>Latis</v>
      </c>
    </row>
    <row r="4" spans="1:16" ht="15" customHeight="1">
      <c r="A4" s="113" t="s">
        <v>39111</v>
      </c>
      <c r="B4" s="91" t="str">
        <f>IFERROR(VLOOKUP(D4,DB!A:K,11,0),"")</f>
        <v>R4</v>
      </c>
      <c r="C4" s="93">
        <v>1</v>
      </c>
      <c r="D4" s="91" t="s">
        <v>39112</v>
      </c>
      <c r="E4" s="94" t="s">
        <v>39021</v>
      </c>
      <c r="F4" s="95">
        <v>45979.212500000001</v>
      </c>
      <c r="G4" s="96">
        <f ca="1">IFERROR(NOW()-F4,"")</f>
        <v>8.3960763884533662E-2</v>
      </c>
      <c r="H4" s="95">
        <v>45979.199548611112</v>
      </c>
      <c r="I4" s="113" t="str">
        <f>IFERROR(VLOOKUP(D4,DB!A:F,6,0),"")</f>
        <v>Generator-SG</v>
      </c>
      <c r="J4" s="113" t="str">
        <f>IFERROR(VLOOKUP(D4,DB!A:G,7,0),"")</f>
        <v>Vandalized</v>
      </c>
      <c r="K4" s="97" t="s">
        <v>39113</v>
      </c>
      <c r="L4" s="91" t="str">
        <f>IFERROR(VLOOKUP(D4,DB!A:I,9,0),"")</f>
        <v>Latis</v>
      </c>
    </row>
    <row r="5" spans="1:16" ht="15" customHeight="1">
      <c r="A5" s="113"/>
      <c r="B5" s="91" t="str">
        <f>IFERROR(VLOOKUP(D5,DB!A:K,11,0),"")</f>
        <v/>
      </c>
      <c r="C5" s="93"/>
      <c r="D5" s="91"/>
      <c r="E5" s="94"/>
      <c r="F5" s="95"/>
      <c r="G5" s="96">
        <f ca="1">IFERROR(NOW()-F5,"")</f>
        <v>45979.296460763886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45979.296460763886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45979.296460763886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45979.296460763886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45979.296460763886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45979.296460763886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45979.296460763886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45979.296460763886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45979.296460763886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45979.296460763886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45979.296460763886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45979.296460763886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45979.296460763886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45979.296460763886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45979.296460763886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45979.296460763886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45979.296460763886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45979.296460648147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45979.296460648147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45979.296460648147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45979.296460648147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45979.296460648147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45979.296460648147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45979.296460648147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45979.296460648147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45979.296460648147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45979.296460648147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45979.296460648147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45979.296460648147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45979.296460648147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45979.296460648147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45979.296460648147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45979.296460648147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45979.296460648147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45979.296460648147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45979.296460648147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45979.296460648147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45979.296460648147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45979.296460648147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45979.296460648147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45979.296460648147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45979.296460648147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45979.296460648147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45979.296460648147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45979.296460648147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45979.296460648147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45979.296460648147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45979.296460648147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45979.296460648147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45979.296460648147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45979.296460648147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45979.296460648147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45979.296460648147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45979.296460648147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45979.296460648147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45979.296460648147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45979.296460648147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45979.296460648147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45979.296460648147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45979.296460648147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45979.296460648147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45979.296460648147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45979.296460648147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45979.296460648147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45979.296460648147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45979.296460648147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45979.296460648147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45979.296460648147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45979.296460648147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45979.296460648147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45979.296460648147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45979.296460648147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45979.296460648147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45979.296460648147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45979.296460648147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45979.296460648147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45979.296460648147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45979.296460648147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45979.296460648147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45979.296460648147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45979.296460648147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45979.296460648147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45979.296460648147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45979.296460648147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45979.296460648147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45979.296460648147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45979.296460648147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45979.296460648147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45979.296460648147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45979.296460648147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45979.296460648147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45979.296460648147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45979.296460648147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45979.296460648147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45979.296460648147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45979.296460648147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45979.296460648147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45979.296460648147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45979.296460648147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45979.296460648147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45979.296460648147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45979.296460648147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45979.296460648147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45979.296460648147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45979.296460648147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45979.296460648147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45979.296460648147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45979.296460648147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45979.296460648147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45979.296460648147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45979.296460648147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45979.296460648147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45979.296460648147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45979.296460648147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45979.296460648147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45979.296460648147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45979.296460648147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45979.296460648147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45979.296460648147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45979.296460648147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45979.296460648147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45979.296460648147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45979.296460648147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45979.296460648147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45979.296460648147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45979.296460648147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45979.296460648147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45979.296460648147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45979.296460648147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45979.296460648147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45979.296460648147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45979.296460648147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45979.296460648147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45979.296460648147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45979.296460648147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45979.296460648147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45979.296460648147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45979.296460648147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45979.296460648147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45979.296460648147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45979.296460648147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45979.296460648147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45979.296460648147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45979.296460648147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45979.296460648147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45979.296460648147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45979.296460648147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45979.296460648147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45979.296460648147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45979.296460648147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45979.296460648147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45979.296460648147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45979.296460648147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45979.296460648147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45979.296460648147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45979.296460648147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45979.296460648147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45979.296460648147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45979.296460648147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45979.296460648147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45979.296460648147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45979.296460648147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45979.296460648147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45979.296460648147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45979.296460648147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45979.296460648147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45979.296460648147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45979.296460648147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45979.296460648147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45979.296460648147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45979.296460648147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45979.296460648147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45979.296460648147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45979.296460648147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45979.296460648147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45979.296460648147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45979.296460648147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45979.296460648147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45979.296460648147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45979.296460648147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45979.296460648147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45979.296460648147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45979.296460648147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45979.296460648147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45979.296460648147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45979.296460648147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45979.296460648147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45979.296460648147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45979.296460648147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45979.296460648147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45979.296460648147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45979.296460648147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45979.296460648147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45979.296460648147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45979.296460648147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45979.296460648147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45979.296460648147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45979.296460648147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45979.296460648147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45979.296460648147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45979.296460648147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45979.296460648147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45979.296460648147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45979.296460648147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45979.296460648147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45979.296460648147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45979.296460648147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45979.296460648147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45979.296460648147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45979.296460648147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45979.296460648147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45979.296460648147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45979.296460648147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45979.296460648147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45979.296460648147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45979.296460648147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45979.296460648147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45979.296460648147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45979.296460648147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45979.296460648147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45979.296460648147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45979.296460648147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45979.296460648147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45979.296460648147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45979.296460648147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45979.296460648147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45979.296460648147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45979.296460648147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45979.296460648147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45979.296460648147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45979.296460648147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45979.296460648147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45979.296460648147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45979.296460648147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45979.296460648147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45979.296460648147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45979.296460648147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45979.296460648147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45979.296460648147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45979.296460648147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45979.296460648147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45979.296460648147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45979.296460648147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45979.296460648147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45979.296460648147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45979.296460648147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45979.296460648147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45979.296460648147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45979.296460648147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45979.296460648147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45979.296460648147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45979.296460648147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45979.296460648147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45979.296460648147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45979.296460648147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45979.296460648147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45979.296460648147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45979.296460648147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45979.296460648147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45979.296460648147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45979.296460648147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45979.296460648147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45979.296460648147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45979.296460648147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45979.296460648147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45979.296460648147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45979.296460648147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45979.296460648147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45979.296460648147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45979.296460648147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45979.296460648147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45979.296460648147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45979.296460648147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45979.296460648147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45979.296460648147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45979.296460648147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45979.296460648147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45979.296460648147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45979.296460648147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45979.296460648147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45979.296460648147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45979.296460648147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45979.296460648147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45979.296460648147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45979.296460648147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45979.296460648147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45979.296460648147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45979.296460648147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45979.296460648147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45979.296460648147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45979.296460648147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45979.296460648147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45979.296460648147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45979.296460648147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45979.296460648147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45979.296460648147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45979.296460648147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45979.296460648147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45979.296460648147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45979.296460648147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45979.296460648147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45979.296460648147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45979.296460648147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45979.296460648147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45979.296460648147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45979.296460648147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45979.296460648147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45979.296460648147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45979.296460648147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45979.296460648147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45979.296460648147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45979.296460648147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45979.296460648147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45979.296460648147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45979.296460648147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45979.296460648147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45979.296460648147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45979.296460648147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45979.296460648147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45979.296460648147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45979.296460648147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45979.296460648147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45979.296460648147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45979.296460648147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45979.296460648147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45979.296460648147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45979.296460648147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45979.296460648147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45979.296460648147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45979.296460648147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45979.296460648147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45979.296460648147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45979.296460648147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45979.296460648147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45979.296460648147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45979.296460648147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45979.296460648147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45979.296460648147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45979.296460648147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45979.296460648147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45979.296460648147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45979.296460648147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45979.296460648147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45979.296460648147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45979.296460648147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45979.296460648147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45979.296460648147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45979.296460648147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45979.296460648147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45979.296460648147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45979.296460648147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45979.296460648147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45979.296460648147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45979.296460648147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45979.296460648147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45979.296460648147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45979.296460648147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45979.296460648147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45979.296460648147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45979.296460648147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45979.296460648147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45979.296460648147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45979.296460648147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45979.296460648147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45979.296460648147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45979.296460648147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45979.296460648147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45979.296460648147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45979.296460648147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45979.296460648147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45979.296460648147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45979.296460648147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45979.296460648147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45979.296460648147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45979.296460648147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45979.296460648147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45979.296460648147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45979.296460648147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45979.296460648147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45979.296460648147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45979.296460648147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45979.296460648147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45979.296460648147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45979.296460648147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45979.296460648147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45979.296460648147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45979.296460648147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45979.296460648147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45979.296460648147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45979.296460648147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45979.296460648147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45979.296460648147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45979.296460648147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45979.296460648147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45979.296460648147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45979.296460648147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45979.296460648147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45979.296460648147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45979.296460648147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45979.296460648147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45979.296460648147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45979.296460648147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45979.296460648147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45979.296460648147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45979.296460648147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45979.296460648147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45979.296460648147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45979.296460648147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45979.296460648147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45979.296460648147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45979.296460648147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45979.296460648147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45979.296460648147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45979.296460648147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45979.296460648147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45979.296460648147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45979.296460648147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45979.296460648147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45979.296460648147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45979.296460648147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45979.296460648147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45979.296460648147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45979.296460648147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45979.296460648147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45979.296460648147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45979.296460648147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45979.296460648147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45979.296460648147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45979.296460648147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45979.296460648147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45979.296460648147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45979.296460648147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45979.296460648147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45979.296460648147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45979.296460648147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45979.296460648147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45979.296460648147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45979.296460648147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45979.296460648147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45979.296460648147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45979.296460648147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45979.296460648147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45979.296460648147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45979.296460648147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45979.296460648147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45979.296460648147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45979.296460648147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45979.296460648147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45979.296460648147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45979.296460648147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45979.296460648147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45979.296460648147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45979.296460648147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45979.296460648147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45979.296460648147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45979.296460648147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45979.296460648147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45979.296460648147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45979.296460648147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45979.296460648147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45979.296460648147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45979.296460648147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45979.296460648147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45979.296460648147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45979.296460648147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45979.296460648147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45979.296460648147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45979.296460648147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45979.296460648147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45979.296460648147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45979.296460648147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45979.296460648147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45979.296460648147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45979.296460648147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45979.296460648147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45979.296460648147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45979.296460648147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45979.296460648147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45979.296460648147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45979.296460648147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45979.296460648147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45979.296460648147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45979.296460648147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45979.296460648147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45979.296460648147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45979.296460648147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45979.296460648147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45979.296460648147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45979.296460648147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45979.296460648147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45979.296460648147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45979.296460648147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45979.296460648147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45979.296460648147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45979.296460648147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45979.296460648147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45979.296460648147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45979.296460648147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45979.296460648147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45979.296460648147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45979.296460648147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45979.296460648147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45979.296460648147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45979.296460648147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45979.296460648147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45979.296460648147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45979.296460648147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45979.296460648147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45979.296460648147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45979.296460648147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45979.296460648147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87.464400578697678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53.107583449069352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30.635349652773584</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1.7816574074095115</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ca="1">IFERROR(NOW()-F6,"")</f>
        <v>45979.296460648147</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45979.296460648147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45979.296460648147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45979.296460648147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45979.296460648147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45979.296460648147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45979.296460648147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45979.296460648147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45979.296460648147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45979.296460648147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45979.296460648147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45979.296460648147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45979.296460648147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45979.296460648147</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45979.296460648147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45979.296460648147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45979.296460648147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45979.296460648147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45979.296460648147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45979.296460648147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45979.296460648147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45979.296460648147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45979.296460648147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45979.296460648147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45979.296460648147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45979.296460648147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45979.296460648147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45979.296460648147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45979.296460648147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45979.296460648147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45979.296460648147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45979.296460648147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45979.296460648147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45979.296460648147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45979.296460648147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45979.296460648147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45979.296460648147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45979.296460648147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45979.296460648147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45979.296460648147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45979.296460648147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45979.296460648147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45979.296460648147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45979.296460648147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45979.296460648147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45979.296460648147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45979.296460648147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45979.296460648147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45979.296460648147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45979.296460648147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45979.296460648147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45979.296460648147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45979.296460648147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45979.296460648147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45979.296460648147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45979.296460648147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45979.296460648147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45979.296460648147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45979.296460648147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45979.296460648147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45979.296460648147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45979.296460648147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45979.296460648147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45979.296460648147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45979.296460648147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45979.296460648147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45979.296460648147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45979.296460648147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45979.296460648147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45979.296460648147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45979.296460648147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45979.296460648147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45979.296460648147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45979.296460648147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45979.296460648147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45979.296460648147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45979.296460648147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45979.296460648147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45979.296460648147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45979.296460648147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45979.296460648147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45979.296460648147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45979.296460648147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45979.296460648147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45979.296460648147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45979.296460648147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45979.296460648147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45979.296460648147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45979.296460648147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45979.296460648147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45979.296460648147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45979.296460648147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45979.296460648147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45979.296460648147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45979.296460648147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45979.296460648147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45979.296460648147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45979.296460648147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45979.296460648147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45979.296460648147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45979.296460648147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45979.296460648147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45979.296460648147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45979.296460648147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45979.296460648147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45979.296460648147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45979.296460648147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45979.296460648147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45979.296460648147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45979.296460648147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45979.296460648147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45979.296460648147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45979.296460648147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45979.296460648147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45979.296460648147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45979.296460648147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45979.296460648147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45979.296460648147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45979.296460648147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45979.296460648147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45979.296460648147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45979.296460648147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45979.296460648147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45979.296460648147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45979.296460648147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45979.296460648147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45979.296460648147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45979.296460648147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45979.296460648147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45979.296460648147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45979.296460648147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45979.296460648147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45979.296460648147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45979.296460648147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45979.296460648147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45979.296460648147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45979.296460648147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45979.296460648147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45979.296460648147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45979.296460648147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45979.296460648147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45979.296460648147</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45979.296460648147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45979.296460648147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45979.296460648147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45979.296460648147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45979.296460648147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45979.296460648147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45979.296460648147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45979.296460648147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45979.296460648147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45979.296460648147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45979.296460648147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45979.296460648147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45979.296460648147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45979.296460648147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45979.296460648147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45979.296460648147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45979.296460648147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45979.296460648147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45979.296460648147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45979.296460648147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45979.296460648147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45979.296460648147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45979.296460648147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45979.296460648147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45979.296460648147</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45979.296460648147</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45979.296460648147</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45979.296460648147</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45979.296460763886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45979.296460763886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45979.296460763886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45979.296460763886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45979.296460763886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45979.296460763886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45979.296460763886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45979.296460763886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45979.296460763886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45979.296460763886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45979.296460763886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45979.296460763886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45979.296460763886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45979.296460763886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45979.296460763886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45979.296460763886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45979.296460763886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45979.296460763886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45979.296460763886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45979.296460763886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45979.296460763886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45979.296460763886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45979.296460763886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45979.296460763886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45979.296460763886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45979.296460763886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45979.296460763886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45979.296460763886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45979.296460763886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45979.296460763886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45979.296460763886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45979.296460763886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45979.296460763886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45979.296460763886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45979.296460763886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45979.296460763886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45979.296460763886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45979.296460763886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45979.296460763886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45979.296460763886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45979.296460763886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45979.296460763886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45979.296460763886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45979.296460763886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45979.296460763886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45979.296460763886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45979.296460763886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45979.296460763886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45979.296460763886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45979.296460763886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45979.296460763886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45979.296460763886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45979.296460763886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45979.296460763886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45979.296460763886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45979.296460763886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45979.296460763886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45979.296460763886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45979.296460763886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45979.296460763886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45979.296460763886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45979.296460763886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45979.296460763886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45979.296460763886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45979.296460763886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45979.296460763886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45979.296460763886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45979.296460763886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45979.296460763886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45979.296460763886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45979.296460763886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45979.296460763886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45979.296460763886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45979.296460763886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45979.296460763886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45979.296460763886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45979.296460763886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45979.296460763886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45979.296460763886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45979.296460763886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45979.296460763886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2025-11-18T04:07:22Z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